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185" tabRatio="500"/>
  </bookViews>
  <sheets>
    <sheet name="фінплан" sheetId="1" r:id="rId1"/>
  </sheets>
  <definedNames>
    <definedName name="_xlnm.Print_Titles" localSheetId="0">фінплан!$33:$34</definedName>
  </definedNames>
  <calcPr calcId="162913" forceFullCalc="1"/>
</workbook>
</file>

<file path=xl/calcChain.xml><?xml version="1.0" encoding="utf-8"?>
<calcChain xmlns="http://schemas.openxmlformats.org/spreadsheetml/2006/main">
  <c r="F125" i="1" l="1"/>
  <c r="F124" i="1"/>
  <c r="J123" i="1"/>
  <c r="I123" i="1"/>
  <c r="H123" i="1"/>
  <c r="G123" i="1"/>
  <c r="E123" i="1"/>
  <c r="D123" i="1"/>
  <c r="F122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J107" i="1"/>
  <c r="I107" i="1"/>
  <c r="H107" i="1"/>
  <c r="G107" i="1"/>
  <c r="E107" i="1"/>
  <c r="D107" i="1"/>
  <c r="F104" i="1"/>
  <c r="F102" i="1"/>
  <c r="F101" i="1"/>
  <c r="F100" i="1"/>
  <c r="F94" i="1"/>
  <c r="F93" i="1"/>
  <c r="F92" i="1"/>
  <c r="F91" i="1"/>
  <c r="E84" i="1"/>
  <c r="D84" i="1"/>
  <c r="F83" i="1"/>
  <c r="F82" i="1"/>
  <c r="F79" i="1"/>
  <c r="F75" i="1"/>
  <c r="F74" i="1"/>
  <c r="F68" i="1"/>
  <c r="F64" i="1"/>
  <c r="F56" i="1"/>
  <c r="F55" i="1"/>
  <c r="F54" i="1"/>
  <c r="F53" i="1"/>
  <c r="F52" i="1"/>
  <c r="F51" i="1"/>
  <c r="J50" i="1"/>
  <c r="J84" i="1" s="1"/>
  <c r="I50" i="1"/>
  <c r="I84" i="1" s="1"/>
  <c r="H50" i="1"/>
  <c r="H84" i="1" s="1"/>
  <c r="G50" i="1"/>
  <c r="F49" i="1"/>
  <c r="F48" i="1"/>
  <c r="J46" i="1"/>
  <c r="I46" i="1"/>
  <c r="H46" i="1"/>
  <c r="G46" i="1"/>
  <c r="E46" i="1"/>
  <c r="D46" i="1"/>
  <c r="F45" i="1"/>
  <c r="F44" i="1"/>
  <c r="F38" i="1"/>
  <c r="F36" i="1"/>
  <c r="D86" i="1" l="1"/>
  <c r="D87" i="1" s="1"/>
  <c r="D89" i="1" s="1"/>
  <c r="I86" i="1"/>
  <c r="I87" i="1" s="1"/>
  <c r="I88" i="1" s="1"/>
  <c r="E86" i="1"/>
  <c r="E87" i="1" s="1"/>
  <c r="E88" i="1" s="1"/>
  <c r="J86" i="1"/>
  <c r="J87" i="1" s="1"/>
  <c r="J89" i="1" s="1"/>
  <c r="H86" i="1"/>
  <c r="H87" i="1" s="1"/>
  <c r="H89" i="1" s="1"/>
  <c r="F46" i="1"/>
  <c r="F50" i="1"/>
  <c r="F107" i="1"/>
  <c r="F123" i="1"/>
  <c r="G84" i="1"/>
  <c r="F84" i="1" s="1"/>
  <c r="I89" i="1" l="1"/>
  <c r="J88" i="1"/>
  <c r="E89" i="1"/>
  <c r="H88" i="1"/>
  <c r="D88" i="1"/>
  <c r="F86" i="1"/>
  <c r="F87" i="1" s="1"/>
  <c r="F88" i="1" s="1"/>
  <c r="G86" i="1"/>
  <c r="G87" i="1" s="1"/>
  <c r="F89" i="1" l="1"/>
  <c r="G88" i="1"/>
  <c r="G89" i="1"/>
</calcChain>
</file>

<file path=xl/sharedStrings.xml><?xml version="1.0" encoding="utf-8"?>
<sst xmlns="http://schemas.openxmlformats.org/spreadsheetml/2006/main" count="258" uniqueCount="223">
  <si>
    <t>ЗАТВЕРДЖЕНО</t>
  </si>
  <si>
    <t>"___"_________________________ 2026р</t>
  </si>
  <si>
    <t>коди</t>
  </si>
  <si>
    <t xml:space="preserve">                                                                                                                                  </t>
  </si>
  <si>
    <t>Рік</t>
  </si>
  <si>
    <t xml:space="preserve">Підприємство  </t>
  </si>
  <si>
    <t>Комунальне некомерційне підприємство "Старокостянтинівський центр первинної медико-санітарної допомоги" Старокостянтинівської міської ради Хмельницького району Хмельницької області</t>
  </si>
  <si>
    <t xml:space="preserve">за ЄДРПОУ </t>
  </si>
  <si>
    <t xml:space="preserve">Організаційно-правова форма </t>
  </si>
  <si>
    <t>Комунальна організація (установа,заклад)</t>
  </si>
  <si>
    <t>за КОПФГ</t>
  </si>
  <si>
    <t>Територія</t>
  </si>
  <si>
    <t>за КОАТУУ</t>
  </si>
  <si>
    <t xml:space="preserve">Орган державного управління   </t>
  </si>
  <si>
    <t>за СПОДУ</t>
  </si>
  <si>
    <t xml:space="preserve">Галузь     </t>
  </si>
  <si>
    <t>Охорона здоров’я</t>
  </si>
  <si>
    <t>за ЗКГНГ</t>
  </si>
  <si>
    <t xml:space="preserve">Вид економічної діяльності    </t>
  </si>
  <si>
    <t>Діяльність лікарняних закладів</t>
  </si>
  <si>
    <t xml:space="preserve">за  КВЕД  </t>
  </si>
  <si>
    <t>86.10</t>
  </si>
  <si>
    <t>Одиниця виміру: тис. грн.</t>
  </si>
  <si>
    <t>Стандарти звітності П(с)БОУ</t>
  </si>
  <si>
    <t>х</t>
  </si>
  <si>
    <t>Форма власності</t>
  </si>
  <si>
    <t xml:space="preserve">комунальна </t>
  </si>
  <si>
    <t>Стандарти звітності МСФЗ</t>
  </si>
  <si>
    <t>Чисельність працівників</t>
  </si>
  <si>
    <t xml:space="preserve">Місцезнаходження  </t>
  </si>
  <si>
    <t>31100,Хмельницька обл.,м.Старокостянтинів,вул. Захисників України, 47</t>
  </si>
  <si>
    <t xml:space="preserve">Телефон </t>
  </si>
  <si>
    <t>(03854)3-23-33</t>
  </si>
  <si>
    <t xml:space="preserve">Прізвище та ініціали керівника  </t>
  </si>
  <si>
    <t>Швець Анатолій Іванович</t>
  </si>
  <si>
    <t>ФІНАНСОВИЙ ПЛАН ПІДПРИЄМСТВА НА 2027 рік</t>
  </si>
  <si>
    <t>Основні фінансові показники підприємства</t>
  </si>
  <si>
    <t>І. Формування прибутку підприємства</t>
  </si>
  <si>
    <t xml:space="preserve">Код рядка </t>
  </si>
  <si>
    <t>Довідка:</t>
  </si>
  <si>
    <t>Плановий рік (усього)</t>
  </si>
  <si>
    <t xml:space="preserve">У тому числі </t>
  </si>
  <si>
    <t xml:space="preserve"> минулого року </t>
  </si>
  <si>
    <t>фінансовий план поточного року</t>
  </si>
  <si>
    <t>І  квартал</t>
  </si>
  <si>
    <t>ІІ  квартал</t>
  </si>
  <si>
    <t>ІІІ  квартал</t>
  </si>
  <si>
    <t>ІV квартал</t>
  </si>
  <si>
    <t>Доходи</t>
  </si>
  <si>
    <t>Надходження кошти отримані від НСЗУ</t>
  </si>
  <si>
    <t>001</t>
  </si>
  <si>
    <t>Надходження за пакетом COVID-19</t>
  </si>
  <si>
    <t>001/1</t>
  </si>
  <si>
    <t>Надходження кошти місцевих бюджетів</t>
  </si>
  <si>
    <t>002</t>
  </si>
  <si>
    <t xml:space="preserve"> Кошти на покриття вартості комунальних послуг та енергоносіїв</t>
  </si>
  <si>
    <t>003</t>
  </si>
  <si>
    <t>Кошти з місцевого бюджету за цільовими програмами</t>
  </si>
  <si>
    <t>004</t>
  </si>
  <si>
    <t>Чистий дохід (виручка) від реалізації продукції (товарів, робіт, послуг) (розшифрування)</t>
  </si>
  <si>
    <t>Кошти отримані від оренди майна</t>
  </si>
  <si>
    <t>Надходження коштів із спеціального фонду</t>
  </si>
  <si>
    <t>007</t>
  </si>
  <si>
    <t>Благодійна допомога</t>
  </si>
  <si>
    <t xml:space="preserve">Інші доходи </t>
  </si>
  <si>
    <t>005</t>
  </si>
  <si>
    <t>Усього доходів</t>
  </si>
  <si>
    <t>006</t>
  </si>
  <si>
    <t>Витрати</t>
  </si>
  <si>
    <t>Витрати на оплату праці</t>
  </si>
  <si>
    <t>Нарахування на оплату праці</t>
  </si>
  <si>
    <t>008</t>
  </si>
  <si>
    <t>Витрати на комунальні послуги та енергоносії ,в т.ч.;</t>
  </si>
  <si>
    <t>009</t>
  </si>
  <si>
    <t>витрати на теплопостачання</t>
  </si>
  <si>
    <t>009/1</t>
  </si>
  <si>
    <t>витрати на електроенергію</t>
  </si>
  <si>
    <t>009/2</t>
  </si>
  <si>
    <t>витрати на водопостачання та водовідведення</t>
  </si>
  <si>
    <t>009/3</t>
  </si>
  <si>
    <t>витрати на  природній газ</t>
  </si>
  <si>
    <t>009/4</t>
  </si>
  <si>
    <t>витрати на тверде паливо</t>
  </si>
  <si>
    <t>009/5</t>
  </si>
  <si>
    <t>Предмети, матеріали, обладнання та інвентар</t>
  </si>
  <si>
    <t>010</t>
  </si>
  <si>
    <t>малоцінні необоротні матеріальні активи(</t>
  </si>
  <si>
    <t>013/1</t>
  </si>
  <si>
    <t>будівельні матеріали, крім тих, які купують для проведення нового будівництва, реконструкції чи капітального ремонту</t>
  </si>
  <si>
    <t>013/2</t>
  </si>
  <si>
    <t>пально-мастильні матеріали</t>
  </si>
  <si>
    <t>013/3</t>
  </si>
  <si>
    <t>запасні частини</t>
  </si>
  <si>
    <t>013/4</t>
  </si>
  <si>
    <t>сировина і матеріали</t>
  </si>
  <si>
    <t>013/5</t>
  </si>
  <si>
    <t>інші виробничі запаси</t>
  </si>
  <si>
    <t>013/6</t>
  </si>
  <si>
    <t>малоцінні та швидкозношувані предмети</t>
  </si>
  <si>
    <t>013/7</t>
  </si>
  <si>
    <t>Медикаменти та перев'язувальні матеріали</t>
  </si>
  <si>
    <t>011</t>
  </si>
  <si>
    <t>вироби медичного призначення</t>
  </si>
  <si>
    <t>014/1</t>
  </si>
  <si>
    <t xml:space="preserve">допоміжні засоби </t>
  </si>
  <si>
    <t>014/2</t>
  </si>
  <si>
    <t>дезінфекційні засоби</t>
  </si>
  <si>
    <t>014/3</t>
  </si>
  <si>
    <t>Оплата послуг (крім комунальних)</t>
  </si>
  <si>
    <t>012</t>
  </si>
  <si>
    <t>оплата послуг сторонніх фахівців</t>
  </si>
  <si>
    <t>015/1</t>
  </si>
  <si>
    <t>оплата послуг із страхування</t>
  </si>
  <si>
    <t>015/2</t>
  </si>
  <si>
    <t>оплата транспортних послуг</t>
  </si>
  <si>
    <t>015/3</t>
  </si>
  <si>
    <t>оплата всіх банківських послуг</t>
  </si>
  <si>
    <t>015/4</t>
  </si>
  <si>
    <t>підключення до мережі Інтернет,</t>
  </si>
  <si>
    <t>015/5</t>
  </si>
  <si>
    <t>Витрати на відрядження</t>
  </si>
  <si>
    <t>013</t>
  </si>
  <si>
    <t>Інші витрати населенню</t>
  </si>
  <si>
    <t>014</t>
  </si>
  <si>
    <t>окремі заходи по реалізації державних (регіональних) програм</t>
  </si>
  <si>
    <t>017/1</t>
  </si>
  <si>
    <t>сплата штрафів, пені тощо</t>
  </si>
  <si>
    <t>017/2</t>
  </si>
  <si>
    <t>відшкодування непередбачуваних витрат</t>
  </si>
  <si>
    <t>017/3</t>
  </si>
  <si>
    <t>Капітальні видатки</t>
  </si>
  <si>
    <t>015</t>
  </si>
  <si>
    <t>Придбання обладнання і предметів довгострокового користування</t>
  </si>
  <si>
    <t>018/1</t>
  </si>
  <si>
    <t>Основні засоби</t>
  </si>
  <si>
    <t>018/2</t>
  </si>
  <si>
    <t>Капітальне будівництво (придбання)</t>
  </si>
  <si>
    <t>018/3</t>
  </si>
  <si>
    <t>Амортизація</t>
  </si>
  <si>
    <t>Усього витрати</t>
  </si>
  <si>
    <t>016</t>
  </si>
  <si>
    <t>Фінансові результати діяльності:</t>
  </si>
  <si>
    <t>Валовий прибуток (збиток)</t>
  </si>
  <si>
    <t>017</t>
  </si>
  <si>
    <t>Чистий  прибуток (збиток), у тому числі:</t>
  </si>
  <si>
    <t>018</t>
  </si>
  <si>
    <t xml:space="preserve">прибуток </t>
  </si>
  <si>
    <t>збиток</t>
  </si>
  <si>
    <t>ІІ. Розподіл чистого прибутку</t>
  </si>
  <si>
    <t xml:space="preserve">Відрахування частини прибутку:  </t>
  </si>
  <si>
    <t xml:space="preserve">державними, казенними підприємствами та їх об'єднаннями і дочірніми підприємствами </t>
  </si>
  <si>
    <t>024</t>
  </si>
  <si>
    <t>господарськими товариствами, холдинговими компаніями та їх дочірніми підприємствами відповідно до законодавства України</t>
  </si>
  <si>
    <t>025</t>
  </si>
  <si>
    <t xml:space="preserve">Відрахування до фонду дивідендів:  </t>
  </si>
  <si>
    <t>господарськими товариствами, холдинговими компаніями та їх дочірніми підприємствами за нормативами, установленими в поточному році, за результатами фінансово-господарської діяльності за минулий рік, у тому числі:</t>
  </si>
  <si>
    <t>026</t>
  </si>
  <si>
    <t>X</t>
  </si>
  <si>
    <t>на державну частку</t>
  </si>
  <si>
    <t>026/1</t>
  </si>
  <si>
    <t>Перераховані дивіденди за результатами фінансово-господарської діяльності за минулий рік, у тому числі:</t>
  </si>
  <si>
    <t>027</t>
  </si>
  <si>
    <t>027/1</t>
  </si>
  <si>
    <t xml:space="preserve">Залишок нерозподіленого прибутку минулих періодів (непокритого збитку)  </t>
  </si>
  <si>
    <t>028</t>
  </si>
  <si>
    <t>Розвиток виробництва:</t>
  </si>
  <si>
    <t>029</t>
  </si>
  <si>
    <t>У тому числі за основними видами діяльності згідно з КВЕД:</t>
  </si>
  <si>
    <t>029/1</t>
  </si>
  <si>
    <t>Резервний фонд</t>
  </si>
  <si>
    <t>030</t>
  </si>
  <si>
    <t>Інші фонди (розшифрувати)</t>
  </si>
  <si>
    <t>031</t>
  </si>
  <si>
    <t>Залишок нерозподіленого прибутку</t>
  </si>
  <si>
    <t>032</t>
  </si>
  <si>
    <t>ІІІ. Обов’язкові платежі підприємства до бюджету та державних цільових фондів</t>
  </si>
  <si>
    <t>Сплата поточних податків та обов’язкових платежів до бюджету, у тому числі:</t>
  </si>
  <si>
    <t>033</t>
  </si>
  <si>
    <t>податок на прибуток</t>
  </si>
  <si>
    <t>033/1</t>
  </si>
  <si>
    <t>акцизний збір</t>
  </si>
  <si>
    <t>033/2</t>
  </si>
  <si>
    <t>ПДВ, що підлягає сплаті до бюджету за підсумками звітного періоду</t>
  </si>
  <si>
    <t>033/3</t>
  </si>
  <si>
    <t>ПДВ, що підлягає відшкодуванню з бюджету за підсумками звітного періоду</t>
  </si>
  <si>
    <t>033/4</t>
  </si>
  <si>
    <t>рентні платежі</t>
  </si>
  <si>
    <t>033/5</t>
  </si>
  <si>
    <t>ресурсні платежі</t>
  </si>
  <si>
    <t>033/6</t>
  </si>
  <si>
    <t>Інші податки (розшифрувати)</t>
  </si>
  <si>
    <t>033/7</t>
  </si>
  <si>
    <t>Погашення податкової заборгованості, у тому числі:</t>
  </si>
  <si>
    <t>034</t>
  </si>
  <si>
    <t>погашення реструктуризованих та відстрочених сум, що підлягають сплаті у поточному році:</t>
  </si>
  <si>
    <t>034/1</t>
  </si>
  <si>
    <t>до бюджету</t>
  </si>
  <si>
    <t>034/2</t>
  </si>
  <si>
    <t>до державних цільових фондів</t>
  </si>
  <si>
    <t>034/3</t>
  </si>
  <si>
    <t>неустойки (штрафи, пені)</t>
  </si>
  <si>
    <t>034/4</t>
  </si>
  <si>
    <t>Внески до державних цільових фондів, у тому числі:</t>
  </si>
  <si>
    <t>035</t>
  </si>
  <si>
    <t>внески до Пенсійного фонду України</t>
  </si>
  <si>
    <t>035/1</t>
  </si>
  <si>
    <t>внески до фондів соціального страхування</t>
  </si>
  <si>
    <t>035/2</t>
  </si>
  <si>
    <t>Інші обов’язкові платежі, у тому числі:</t>
  </si>
  <si>
    <t>036</t>
  </si>
  <si>
    <t>місцеві податки та збори</t>
  </si>
  <si>
    <t>036/1</t>
  </si>
  <si>
    <t>інші платежі (розшифрувати)</t>
  </si>
  <si>
    <t>036/2</t>
  </si>
  <si>
    <t>Директор</t>
  </si>
  <si>
    <t>Анатолій ШВЕЦЬ</t>
  </si>
  <si>
    <t xml:space="preserve">(посада)                                                                                           (підпис)                                                                                        (ПІБ)  </t>
  </si>
  <si>
    <t>ПОГОДЖЕНО</t>
  </si>
  <si>
    <t>Начальник фінансового управління</t>
  </si>
  <si>
    <t>__________________Валентина КАМІНСЬКА</t>
  </si>
  <si>
    <t>684</t>
  </si>
  <si>
    <t>96</t>
  </si>
  <si>
    <t>1264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</si>
</sst>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33" x14ac:knownFonts="1">
    <font>
      <sz val="10"/>
      <name val="Arial Cyr"/>
      <charset val="204"/>
    </font>
    <font>
      <sz val="12"/>
      <name val="Arial"/>
      <family val="2"/>
      <charset val="204"/>
    </font>
    <font>
      <u/>
      <sz val="12"/>
      <name val="Arial"/>
      <family val="2"/>
      <charset val="204"/>
    </font>
    <font>
      <sz val="7"/>
      <name val="Arial"/>
      <family val="2"/>
      <charset val="204"/>
    </font>
    <font>
      <sz val="8"/>
      <name val="Arial"/>
      <family val="2"/>
      <charset val="204"/>
    </font>
    <font>
      <i/>
      <sz val="12"/>
      <name val="Arial"/>
      <family val="2"/>
      <charset val="204"/>
    </font>
    <font>
      <i/>
      <u/>
      <sz val="12"/>
      <name val="Arial"/>
      <family val="2"/>
      <charset val="204"/>
    </font>
    <font>
      <b/>
      <sz val="12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i/>
      <sz val="10"/>
      <name val="Arial"/>
      <family val="2"/>
      <charset val="204"/>
    </font>
    <font>
      <b/>
      <i/>
      <sz val="12"/>
      <name val="Arial"/>
      <family val="2"/>
      <charset val="204"/>
    </font>
    <font>
      <i/>
      <sz val="8"/>
      <name val="Arial"/>
      <family val="2"/>
      <charset val="204"/>
    </font>
    <font>
      <i/>
      <sz val="11"/>
      <name val="Arial"/>
      <family val="2"/>
      <charset val="204"/>
    </font>
    <font>
      <b/>
      <i/>
      <sz val="9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Times New Roman"/>
      <family val="1"/>
      <charset val="204"/>
    </font>
    <font>
      <b/>
      <sz val="12"/>
      <name val="Arial Cyr"/>
      <family val="2"/>
      <charset val="204"/>
    </font>
    <font>
      <sz val="11"/>
      <name val="Arial"/>
      <family val="2"/>
      <charset val="204"/>
    </font>
    <font>
      <b/>
      <sz val="8"/>
      <name val="Arial"/>
      <family val="2"/>
      <charset val="204"/>
    </font>
    <font>
      <sz val="12"/>
      <color rgb="FF00FF00"/>
      <name val="Arial"/>
      <family val="2"/>
      <charset val="204"/>
    </font>
    <font>
      <i/>
      <sz val="12"/>
      <color rgb="FF333333"/>
      <name val="Arial"/>
      <family val="2"/>
      <charset val="204"/>
    </font>
    <font>
      <i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1"/>
      <name val="Arial"/>
      <family val="2"/>
      <charset val="204"/>
    </font>
    <font>
      <b/>
      <i/>
      <sz val="12"/>
      <color rgb="FF000000"/>
      <name val="Times New Roman"/>
      <family val="1"/>
      <charset val="204"/>
    </font>
    <font>
      <b/>
      <i/>
      <sz val="11"/>
      <name val="Arial"/>
      <family val="2"/>
      <charset val="204"/>
    </font>
    <font>
      <b/>
      <sz val="12"/>
      <name val="Times New Roman"/>
      <family val="1"/>
      <charset val="204"/>
    </font>
    <font>
      <sz val="9"/>
      <name val="Arial Cyr"/>
      <charset val="204"/>
    </font>
    <font>
      <b/>
      <sz val="12"/>
      <name val="Arial Cyr"/>
      <charset val="204"/>
    </font>
    <font>
      <b/>
      <i/>
      <sz val="12"/>
      <name val="Times New Roman"/>
      <family val="1"/>
      <charset val="204"/>
    </font>
    <font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99CCFF"/>
        <bgColor rgb="FFCCCCFF"/>
      </patternFill>
    </fill>
    <fill>
      <patternFill patternType="solid">
        <fgColor rgb="FFFFFFFF"/>
        <bgColor rgb="FFFFFFCC"/>
      </patternFill>
    </fill>
    <fill>
      <patternFill patternType="solid">
        <fgColor rgb="FF33CCCC"/>
        <bgColor rgb="FF00CCFF"/>
      </patternFill>
    </fill>
    <fill>
      <patternFill patternType="solid">
        <fgColor rgb="FFCCFFCC"/>
        <bgColor rgb="FFCCFFFF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181">
    <xf numFmtId="0" fontId="0" fillId="0" borderId="0" xfId="0" applyAlignme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/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4" fillId="0" borderId="0" xfId="0" applyFont="1" applyAlignment="1"/>
    <xf numFmtId="0" fontId="8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9" fillId="0" borderId="4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1" fillId="0" borderId="6" xfId="0" applyFont="1" applyBorder="1" applyAlignment="1"/>
    <xf numFmtId="0" fontId="1" fillId="0" borderId="7" xfId="0" applyFont="1" applyBorder="1" applyAlignment="1"/>
    <xf numFmtId="0" fontId="1" fillId="0" borderId="8" xfId="0" applyFont="1" applyBorder="1" applyAlignment="1">
      <alignment wrapText="1"/>
    </xf>
    <xf numFmtId="0" fontId="1" fillId="0" borderId="8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3" fillId="0" borderId="1" xfId="0" applyFont="1" applyBorder="1" applyAlignment="1">
      <alignment wrapText="1"/>
    </xf>
    <xf numFmtId="0" fontId="1" fillId="0" borderId="1" xfId="0" applyFont="1" applyBorder="1" applyAlignment="1">
      <alignment horizontal="right"/>
    </xf>
    <xf numFmtId="0" fontId="1" fillId="0" borderId="2" xfId="0" applyFont="1" applyBorder="1" applyAlignment="1">
      <alignment horizontal="left"/>
    </xf>
    <xf numFmtId="0" fontId="0" fillId="0" borderId="0" xfId="0" applyAlignment="1"/>
    <xf numFmtId="0" fontId="1" fillId="0" borderId="2" xfId="0" applyFont="1" applyBorder="1" applyAlignment="1"/>
    <xf numFmtId="0" fontId="19" fillId="0" borderId="4" xfId="0" applyFont="1" applyBorder="1" applyAlignment="1">
      <alignment horizontal="center"/>
    </xf>
    <xf numFmtId="0" fontId="20" fillId="0" borderId="9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wrapText="1"/>
    </xf>
    <xf numFmtId="0" fontId="4" fillId="0" borderId="11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left" wrapText="1"/>
    </xf>
    <xf numFmtId="0" fontId="1" fillId="0" borderId="4" xfId="0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5" fontId="5" fillId="0" borderId="4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vertical="center"/>
    </xf>
    <xf numFmtId="0" fontId="1" fillId="0" borderId="4" xfId="0" applyFont="1" applyBorder="1" applyAlignment="1">
      <alignment horizontal="left"/>
    </xf>
    <xf numFmtId="164" fontId="1" fillId="0" borderId="4" xfId="0" applyNumberFormat="1" applyFont="1" applyBorder="1" applyAlignment="1">
      <alignment horizontal="center"/>
    </xf>
    <xf numFmtId="165" fontId="5" fillId="0" borderId="4" xfId="0" applyNumberFormat="1" applyFont="1" applyBorder="1" applyAlignment="1"/>
    <xf numFmtId="164" fontId="1" fillId="0" borderId="4" xfId="0" applyNumberFormat="1" applyFont="1" applyBorder="1" applyAlignment="1"/>
    <xf numFmtId="0" fontId="1" fillId="4" borderId="4" xfId="0" applyFont="1" applyFill="1" applyBorder="1" applyAlignment="1">
      <alignment horizontal="left" wrapText="1"/>
    </xf>
    <xf numFmtId="0" fontId="1" fillId="4" borderId="4" xfId="0" applyFont="1" applyFill="1" applyBorder="1" applyAlignment="1">
      <alignment horizontal="center"/>
    </xf>
    <xf numFmtId="165" fontId="5" fillId="4" borderId="4" xfId="0" applyNumberFormat="1" applyFont="1" applyFill="1" applyBorder="1" applyAlignment="1">
      <alignment vertical="center"/>
    </xf>
    <xf numFmtId="164" fontId="5" fillId="4" borderId="4" xfId="0" applyNumberFormat="1" applyFont="1" applyFill="1" applyBorder="1" applyAlignment="1">
      <alignment vertical="center"/>
    </xf>
    <xf numFmtId="0" fontId="1" fillId="0" borderId="4" xfId="0" applyFont="1" applyBorder="1" applyAlignment="1">
      <alignment wrapText="1"/>
    </xf>
    <xf numFmtId="0" fontId="1" fillId="0" borderId="4" xfId="0" applyFont="1" applyBorder="1" applyAlignment="1">
      <alignment horizontal="center" vertical="center" wrapText="1"/>
    </xf>
    <xf numFmtId="0" fontId="7" fillId="4" borderId="4" xfId="0" applyFont="1" applyFill="1" applyBorder="1" applyAlignment="1">
      <alignment wrapText="1"/>
    </xf>
    <xf numFmtId="165" fontId="7" fillId="4" borderId="4" xfId="0" applyNumberFormat="1" applyFont="1" applyFill="1" applyBorder="1" applyAlignment="1"/>
    <xf numFmtId="164" fontId="7" fillId="4" borderId="4" xfId="0" applyNumberFormat="1" applyFont="1" applyFill="1" applyBorder="1" applyAlignment="1"/>
    <xf numFmtId="164" fontId="1" fillId="0" borderId="0" xfId="0" applyNumberFormat="1" applyFont="1" applyAlignment="1"/>
    <xf numFmtId="0" fontId="7" fillId="5" borderId="4" xfId="0" applyFont="1" applyFill="1" applyBorder="1" applyAlignment="1">
      <alignment vertical="center" wrapText="1"/>
    </xf>
    <xf numFmtId="0" fontId="1" fillId="5" borderId="4" xfId="0" applyFont="1" applyFill="1" applyBorder="1" applyAlignment="1">
      <alignment horizontal="center"/>
    </xf>
    <xf numFmtId="164" fontId="1" fillId="0" borderId="4" xfId="0" applyNumberFormat="1" applyFont="1" applyBorder="1" applyAlignment="1">
      <alignment wrapText="1"/>
    </xf>
    <xf numFmtId="164" fontId="5" fillId="0" borderId="4" xfId="0" applyNumberFormat="1" applyFont="1" applyBorder="1" applyAlignment="1">
      <alignment horizontal="right" wrapText="1"/>
    </xf>
    <xf numFmtId="165" fontId="1" fillId="0" borderId="4" xfId="0" applyNumberFormat="1" applyFont="1" applyBorder="1" applyAlignment="1"/>
    <xf numFmtId="0" fontId="1" fillId="0" borderId="4" xfId="0" applyFont="1" applyBorder="1" applyAlignment="1">
      <alignment vertical="center" wrapText="1"/>
    </xf>
    <xf numFmtId="165" fontId="5" fillId="0" borderId="4" xfId="0" applyNumberFormat="1" applyFont="1" applyBorder="1" applyAlignment="1">
      <alignment horizontal="right"/>
    </xf>
    <xf numFmtId="0" fontId="14" fillId="0" borderId="4" xfId="0" applyFont="1" applyBorder="1" applyAlignment="1">
      <alignment horizontal="left" wrapText="1"/>
    </xf>
    <xf numFmtId="164" fontId="19" fillId="0" borderId="4" xfId="0" applyNumberFormat="1" applyFont="1" applyBorder="1" applyAlignment="1">
      <alignment wrapText="1"/>
    </xf>
    <xf numFmtId="0" fontId="19" fillId="0" borderId="4" xfId="0" applyFont="1" applyBorder="1" applyAlignment="1">
      <alignment horizontal="right" wrapText="1"/>
    </xf>
    <xf numFmtId="165" fontId="19" fillId="0" borderId="4" xfId="0" applyNumberFormat="1" applyFont="1" applyBorder="1" applyAlignment="1"/>
    <xf numFmtId="165" fontId="14" fillId="0" borderId="4" xfId="0" applyNumberFormat="1" applyFont="1" applyBorder="1" applyAlignment="1"/>
    <xf numFmtId="164" fontId="19" fillId="0" borderId="4" xfId="0" applyNumberFormat="1" applyFont="1" applyBorder="1" applyAlignment="1">
      <alignment horizontal="right" wrapText="1"/>
    </xf>
    <xf numFmtId="49" fontId="19" fillId="0" borderId="4" xfId="0" applyNumberFormat="1" applyFont="1" applyBorder="1" applyAlignment="1">
      <alignment horizontal="right" wrapText="1"/>
    </xf>
    <xf numFmtId="2" fontId="19" fillId="0" borderId="4" xfId="0" applyNumberFormat="1" applyFont="1" applyBorder="1" applyAlignment="1"/>
    <xf numFmtId="2" fontId="14" fillId="0" borderId="4" xfId="0" applyNumberFormat="1" applyFont="1" applyBorder="1" applyAlignment="1"/>
    <xf numFmtId="164" fontId="5" fillId="0" borderId="4" xfId="0" applyNumberFormat="1" applyFont="1" applyBorder="1" applyAlignment="1">
      <alignment horizontal="right"/>
    </xf>
    <xf numFmtId="0" fontId="5" fillId="0" borderId="4" xfId="0" applyFont="1" applyBorder="1" applyAlignment="1">
      <alignment wrapText="1"/>
    </xf>
    <xf numFmtId="164" fontId="19" fillId="0" borderId="4" xfId="0" applyNumberFormat="1" applyFont="1" applyBorder="1" applyAlignment="1"/>
    <xf numFmtId="164" fontId="14" fillId="0" borderId="4" xfId="0" applyNumberFormat="1" applyFont="1" applyBorder="1" applyAlignment="1"/>
    <xf numFmtId="0" fontId="22" fillId="0" borderId="4" xfId="0" applyFont="1" applyBorder="1" applyAlignment="1"/>
    <xf numFmtId="164" fontId="5" fillId="0" borderId="4" xfId="0" applyNumberFormat="1" applyFont="1" applyBorder="1" applyAlignment="1"/>
    <xf numFmtId="0" fontId="23" fillId="0" borderId="4" xfId="0" applyFont="1" applyBorder="1" applyAlignment="1"/>
    <xf numFmtId="164" fontId="5" fillId="0" borderId="4" xfId="0" applyNumberFormat="1" applyFont="1" applyBorder="1" applyAlignment="1">
      <alignment wrapText="1"/>
    </xf>
    <xf numFmtId="0" fontId="24" fillId="0" borderId="4" xfId="0" applyFont="1" applyBorder="1" applyAlignment="1"/>
    <xf numFmtId="164" fontId="1" fillId="0" borderId="4" xfId="0" applyNumberFormat="1" applyFont="1" applyBorder="1" applyAlignment="1">
      <alignment horizontal="center" vertical="center" wrapText="1"/>
    </xf>
    <xf numFmtId="164" fontId="25" fillId="0" borderId="4" xfId="0" applyNumberFormat="1" applyFont="1" applyBorder="1" applyAlignment="1"/>
    <xf numFmtId="0" fontId="26" fillId="0" borderId="4" xfId="0" applyFont="1" applyBorder="1" applyAlignment="1"/>
    <xf numFmtId="164" fontId="12" fillId="0" borderId="4" xfId="0" applyNumberFormat="1" applyFont="1" applyBorder="1" applyAlignment="1">
      <alignment horizontal="center" vertical="center" wrapText="1"/>
    </xf>
    <xf numFmtId="164" fontId="27" fillId="0" borderId="4" xfId="0" applyNumberFormat="1" applyFont="1" applyBorder="1" applyAlignment="1"/>
    <xf numFmtId="165" fontId="7" fillId="4" borderId="4" xfId="0" applyNumberFormat="1" applyFont="1" applyFill="1" applyBorder="1" applyAlignment="1">
      <alignment horizontal="right" vertical="center"/>
    </xf>
    <xf numFmtId="0" fontId="1" fillId="4" borderId="4" xfId="0" applyFont="1" applyFill="1" applyBorder="1" applyAlignment="1">
      <alignment wrapText="1"/>
    </xf>
    <xf numFmtId="165" fontId="1" fillId="4" borderId="4" xfId="0" applyNumberFormat="1" applyFont="1" applyFill="1" applyBorder="1" applyAlignment="1"/>
    <xf numFmtId="165" fontId="1" fillId="4" borderId="4" xfId="0" applyNumberFormat="1" applyFont="1" applyFill="1" applyBorder="1" applyAlignment="1">
      <alignment horizontal="right" wrapText="1"/>
    </xf>
    <xf numFmtId="0" fontId="7" fillId="4" borderId="4" xfId="0" applyFont="1" applyFill="1" applyBorder="1" applyAlignment="1">
      <alignment horizontal="left" wrapText="1"/>
    </xf>
    <xf numFmtId="0" fontId="7" fillId="4" borderId="4" xfId="0" applyFont="1" applyFill="1" applyBorder="1" applyAlignment="1">
      <alignment horizontal="center"/>
    </xf>
    <xf numFmtId="165" fontId="7" fillId="4" borderId="4" xfId="0" applyNumberFormat="1" applyFont="1" applyFill="1" applyBorder="1" applyAlignment="1">
      <alignment horizontal="right" wrapText="1"/>
    </xf>
    <xf numFmtId="165" fontId="7" fillId="0" borderId="0" xfId="0" applyNumberFormat="1" applyFont="1" applyAlignment="1"/>
    <xf numFmtId="0" fontId="19" fillId="0" borderId="4" xfId="0" applyFont="1" applyBorder="1" applyAlignment="1">
      <alignment horizontal="left" wrapText="1"/>
    </xf>
    <xf numFmtId="3" fontId="25" fillId="0" borderId="4" xfId="0" applyNumberFormat="1" applyFont="1" applyBorder="1" applyAlignment="1">
      <alignment horizontal="right" wrapText="1"/>
    </xf>
    <xf numFmtId="3" fontId="14" fillId="0" borderId="4" xfId="0" applyNumberFormat="1" applyFont="1" applyBorder="1" applyAlignment="1">
      <alignment horizontal="right" wrapText="1"/>
    </xf>
    <xf numFmtId="3" fontId="19" fillId="0" borderId="4" xfId="0" applyNumberFormat="1" applyFont="1" applyBorder="1" applyAlignment="1"/>
    <xf numFmtId="0" fontId="7" fillId="0" borderId="4" xfId="0" applyFont="1" applyBorder="1" applyAlignment="1">
      <alignment horizontal="left" wrapText="1"/>
    </xf>
    <xf numFmtId="0" fontId="1" fillId="0" borderId="4" xfId="0" applyFont="1" applyBorder="1" applyAlignment="1">
      <alignment horizontal="center" wrapText="1"/>
    </xf>
    <xf numFmtId="3" fontId="7" fillId="0" borderId="4" xfId="0" applyNumberFormat="1" applyFont="1" applyBorder="1" applyAlignment="1">
      <alignment horizontal="right" wrapText="1"/>
    </xf>
    <xf numFmtId="3" fontId="1" fillId="0" borderId="4" xfId="0" applyNumberFormat="1" applyFont="1" applyBorder="1" applyAlignment="1">
      <alignment horizontal="right" wrapText="1"/>
    </xf>
    <xf numFmtId="3" fontId="7" fillId="0" borderId="4" xfId="0" applyNumberFormat="1" applyFont="1" applyBorder="1" applyAlignment="1">
      <alignment horizontal="right" vertical="center" wrapText="1"/>
    </xf>
    <xf numFmtId="3" fontId="5" fillId="0" borderId="4" xfId="0" applyNumberFormat="1" applyFont="1" applyBorder="1" applyAlignment="1">
      <alignment horizontal="right" vertical="center" wrapText="1"/>
    </xf>
    <xf numFmtId="3" fontId="1" fillId="0" borderId="9" xfId="0" applyNumberFormat="1" applyFont="1" applyBorder="1" applyAlignment="1">
      <alignment horizontal="right" wrapText="1"/>
    </xf>
    <xf numFmtId="3" fontId="7" fillId="0" borderId="8" xfId="0" applyNumberFormat="1" applyFont="1" applyBorder="1" applyAlignment="1">
      <alignment horizontal="right" vertical="center" wrapText="1"/>
    </xf>
    <xf numFmtId="0" fontId="28" fillId="0" borderId="4" xfId="0" applyFont="1" applyBorder="1" applyAlignment="1">
      <alignment horizontal="center" vertical="center" wrapText="1"/>
    </xf>
    <xf numFmtId="3" fontId="25" fillId="0" borderId="8" xfId="0" applyNumberFormat="1" applyFont="1" applyBorder="1" applyAlignment="1">
      <alignment horizontal="right" wrapText="1"/>
    </xf>
    <xf numFmtId="3" fontId="7" fillId="0" borderId="8" xfId="0" applyNumberFormat="1" applyFont="1" applyBorder="1" applyAlignment="1">
      <alignment horizontal="right" wrapText="1"/>
    </xf>
    <xf numFmtId="0" fontId="7" fillId="0" borderId="4" xfId="0" applyFont="1" applyBorder="1" applyAlignment="1">
      <alignment horizontal="center" wrapText="1"/>
    </xf>
    <xf numFmtId="3" fontId="7" fillId="0" borderId="11" xfId="0" applyNumberFormat="1" applyFont="1" applyBorder="1" applyAlignment="1">
      <alignment horizontal="right" wrapText="1"/>
    </xf>
    <xf numFmtId="3" fontId="7" fillId="0" borderId="4" xfId="0" applyNumberFormat="1" applyFont="1" applyBorder="1" applyAlignment="1">
      <alignment vertical="center"/>
    </xf>
    <xf numFmtId="0" fontId="5" fillId="0" borderId="4" xfId="0" applyFont="1" applyBorder="1" applyAlignment="1">
      <alignment horizontal="left" wrapText="1"/>
    </xf>
    <xf numFmtId="3" fontId="5" fillId="0" borderId="4" xfId="0" applyNumberFormat="1" applyFont="1" applyBorder="1" applyAlignment="1">
      <alignment vertical="center"/>
    </xf>
    <xf numFmtId="0" fontId="28" fillId="0" borderId="4" xfId="0" applyFont="1" applyBorder="1" applyAlignment="1">
      <alignment horizontal="center" wrapText="1"/>
    </xf>
    <xf numFmtId="3" fontId="1" fillId="0" borderId="4" xfId="0" applyNumberFormat="1" applyFont="1" applyBorder="1" applyAlignment="1">
      <alignment horizontal="right" vertical="center" wrapText="1"/>
    </xf>
    <xf numFmtId="0" fontId="7" fillId="6" borderId="4" xfId="0" applyFont="1" applyFill="1" applyBorder="1" applyAlignment="1">
      <alignment horizontal="left" vertical="center" wrapText="1"/>
    </xf>
    <xf numFmtId="0" fontId="7" fillId="6" borderId="4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 wrapText="1"/>
    </xf>
    <xf numFmtId="3" fontId="7" fillId="6" borderId="4" xfId="0" applyNumberFormat="1" applyFont="1" applyFill="1" applyBorder="1" applyAlignment="1">
      <alignment horizontal="center" vertical="center" wrapText="1"/>
    </xf>
    <xf numFmtId="165" fontId="7" fillId="6" borderId="4" xfId="0" applyNumberFormat="1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3" fontId="25" fillId="0" borderId="4" xfId="0" applyNumberFormat="1" applyFont="1" applyBorder="1" applyAlignment="1">
      <alignment horizontal="right" vertical="center" wrapText="1"/>
    </xf>
    <xf numFmtId="3" fontId="14" fillId="0" borderId="4" xfId="0" applyNumberFormat="1" applyFont="1" applyBorder="1" applyAlignment="1">
      <alignment horizontal="right" vertical="center" wrapText="1"/>
    </xf>
    <xf numFmtId="0" fontId="19" fillId="0" borderId="4" xfId="0" applyFont="1" applyBorder="1" applyAlignment="1">
      <alignment wrapText="1"/>
    </xf>
    <xf numFmtId="165" fontId="7" fillId="0" borderId="4" xfId="0" applyNumberFormat="1" applyFont="1" applyBorder="1" applyAlignment="1">
      <alignment vertical="center"/>
    </xf>
    <xf numFmtId="3" fontId="19" fillId="0" borderId="4" xfId="0" applyNumberFormat="1" applyFont="1" applyBorder="1" applyAlignment="1">
      <alignment horizontal="right" wrapText="1"/>
    </xf>
    <xf numFmtId="0" fontId="7" fillId="6" borderId="4" xfId="0" applyFont="1" applyFill="1" applyBorder="1" applyAlignment="1">
      <alignment horizontal="left" wrapText="1"/>
    </xf>
    <xf numFmtId="0" fontId="7" fillId="6" borderId="4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 wrapText="1"/>
    </xf>
    <xf numFmtId="3" fontId="7" fillId="6" borderId="4" xfId="0" applyNumberFormat="1" applyFont="1" applyFill="1" applyBorder="1" applyAlignment="1">
      <alignment horizontal="right" wrapText="1"/>
    </xf>
    <xf numFmtId="3" fontId="14" fillId="0" borderId="4" xfId="0" applyNumberFormat="1" applyFont="1" applyBorder="1" applyAlignment="1">
      <alignment vertic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vertical="center" wrapText="1"/>
    </xf>
    <xf numFmtId="3" fontId="1" fillId="0" borderId="0" xfId="0" applyNumberFormat="1" applyFont="1" applyAlignment="1">
      <alignment vertical="center"/>
    </xf>
    <xf numFmtId="3" fontId="5" fillId="0" borderId="0" xfId="0" applyNumberFormat="1" applyFont="1" applyAlignment="1">
      <alignment vertical="center"/>
    </xf>
    <xf numFmtId="3" fontId="1" fillId="0" borderId="0" xfId="0" applyNumberFormat="1" applyFont="1" applyAlignment="1"/>
    <xf numFmtId="0" fontId="29" fillId="0" borderId="0" xfId="0" applyFont="1" applyAlignment="1"/>
    <xf numFmtId="0" fontId="28" fillId="0" borderId="0" xfId="0" applyFont="1" applyAlignment="1"/>
    <xf numFmtId="0" fontId="31" fillId="0" borderId="0" xfId="0" applyFont="1" applyAlignment="1"/>
    <xf numFmtId="0" fontId="19" fillId="0" borderId="0" xfId="0" applyFont="1" applyAlignment="1">
      <alignment horizontal="center"/>
    </xf>
    <xf numFmtId="0" fontId="19" fillId="0" borderId="0" xfId="0" applyFont="1" applyAlignment="1">
      <alignment wrapText="1"/>
    </xf>
    <xf numFmtId="0" fontId="3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" fillId="0" borderId="2" xfId="0" applyFont="1" applyBorder="1" applyAlignment="1">
      <alignment horizontal="right"/>
    </xf>
    <xf numFmtId="0" fontId="0" fillId="0" borderId="2" xfId="0" applyBorder="1"/>
    <xf numFmtId="0" fontId="8" fillId="0" borderId="0" xfId="0" applyFont="1" applyAlignment="1">
      <alignment horizontal="center"/>
    </xf>
    <xf numFmtId="0" fontId="1" fillId="0" borderId="0" xfId="0" applyFont="1" applyAlignment="1"/>
    <xf numFmtId="0" fontId="10" fillId="0" borderId="2" xfId="0" applyFont="1" applyBorder="1" applyAlignment="1">
      <alignment wrapText="1"/>
    </xf>
    <xf numFmtId="0" fontId="4" fillId="0" borderId="8" xfId="0" applyFont="1" applyBorder="1" applyAlignment="1">
      <alignment horizontal="center" vertical="center" wrapText="1"/>
    </xf>
    <xf numFmtId="0" fontId="0" fillId="0" borderId="12" xfId="0" applyBorder="1"/>
    <xf numFmtId="0" fontId="10" fillId="0" borderId="1" xfId="0" applyFont="1" applyBorder="1" applyAlignment="1">
      <alignment horizontal="center" wrapText="1"/>
    </xf>
    <xf numFmtId="0" fontId="0" fillId="0" borderId="1" xfId="0" applyBorder="1"/>
    <xf numFmtId="0" fontId="21" fillId="3" borderId="4" xfId="0" applyFont="1" applyFill="1" applyBorder="1" applyAlignment="1">
      <alignment horizontal="center"/>
    </xf>
    <xf numFmtId="0" fontId="0" fillId="0" borderId="10" xfId="0" applyBorder="1"/>
    <xf numFmtId="0" fontId="1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0" fontId="8" fillId="0" borderId="1" xfId="0" applyFont="1" applyBorder="1" applyAlignment="1">
      <alignment horizontal="center"/>
    </xf>
    <xf numFmtId="0" fontId="11" fillId="0" borderId="2" xfId="0" applyFont="1" applyBorder="1" applyAlignment="1">
      <alignment horizontal="center" wrapText="1"/>
    </xf>
    <xf numFmtId="0" fontId="8" fillId="0" borderId="2" xfId="0" applyFont="1" applyBorder="1" applyAlignment="1">
      <alignment horizontal="right"/>
    </xf>
    <xf numFmtId="0" fontId="1" fillId="4" borderId="4" xfId="0" applyFont="1" applyFill="1" applyBorder="1" applyAlignment="1">
      <alignment horizontal="center"/>
    </xf>
    <xf numFmtId="0" fontId="9" fillId="0" borderId="0" xfId="0" applyFont="1" applyAlignment="1">
      <alignment horizontal="center" vertical="top"/>
    </xf>
    <xf numFmtId="0" fontId="9" fillId="0" borderId="10" xfId="0" applyFont="1" applyBorder="1" applyAlignment="1">
      <alignment horizontal="center" vertical="center" wrapText="1"/>
    </xf>
    <xf numFmtId="0" fontId="0" fillId="0" borderId="5" xfId="0" applyBorder="1"/>
    <xf numFmtId="0" fontId="9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vertical="top"/>
    </xf>
    <xf numFmtId="0" fontId="0" fillId="0" borderId="3" xfId="0" applyBorder="1"/>
    <xf numFmtId="0" fontId="14" fillId="0" borderId="2" xfId="0" applyFont="1" applyBorder="1" applyAlignment="1">
      <alignment wrapText="1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30" fillId="0" borderId="0" xfId="0" applyFont="1" applyAlignment="1">
      <alignment horizontal="center"/>
    </xf>
    <xf numFmtId="0" fontId="13" fillId="0" borderId="2" xfId="0" applyFont="1" applyBorder="1" applyAlignment="1">
      <alignment wrapText="1"/>
    </xf>
    <xf numFmtId="0" fontId="7" fillId="0" borderId="0" xfId="0" applyFont="1" applyAlignment="1">
      <alignment horizontal="center" vertical="center"/>
    </xf>
    <xf numFmtId="0" fontId="18" fillId="2" borderId="4" xfId="0" applyFont="1" applyFill="1" applyBorder="1" applyAlignment="1">
      <alignment horizontal="center" vertical="top" wrapText="1"/>
    </xf>
    <xf numFmtId="0" fontId="19" fillId="0" borderId="4" xfId="0" applyFont="1" applyBorder="1" applyAlignment="1">
      <alignment horizontal="center"/>
    </xf>
    <xf numFmtId="0" fontId="0" fillId="0" borderId="11" xfId="0" applyBorder="1"/>
    <xf numFmtId="0" fontId="7" fillId="2" borderId="4" xfId="0" applyFont="1" applyFill="1" applyBorder="1" applyAlignment="1">
      <alignment horizontal="center" wrapText="1"/>
    </xf>
    <xf numFmtId="0" fontId="15" fillId="0" borderId="2" xfId="0" applyFont="1" applyBorder="1" applyAlignment="1">
      <alignment horizontal="center" wrapText="1"/>
    </xf>
    <xf numFmtId="0" fontId="9" fillId="0" borderId="2" xfId="0" applyFont="1" applyBorder="1" applyAlignment="1">
      <alignment horizontal="right"/>
    </xf>
    <xf numFmtId="0" fontId="3" fillId="0" borderId="0" xfId="0" applyFont="1" applyAlignment="1">
      <alignment horizontal="center"/>
    </xf>
    <xf numFmtId="0" fontId="1" fillId="0" borderId="5" xfId="0" applyFont="1" applyBorder="1" applyAlignment="1">
      <alignment horizontal="right"/>
    </xf>
    <xf numFmtId="0" fontId="17" fillId="2" borderId="4" xfId="0" applyFont="1" applyFill="1" applyBorder="1" applyAlignment="1">
      <alignment horizontal="center" vertical="top" wrapText="1"/>
    </xf>
    <xf numFmtId="0" fontId="5" fillId="5" borderId="4" xfId="0" applyFont="1" applyFill="1" applyBorder="1" applyAlignment="1">
      <alignment horizontal="center"/>
    </xf>
    <xf numFmtId="0" fontId="19" fillId="0" borderId="4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5:IW295"/>
  <sheetViews>
    <sheetView tabSelected="1" zoomScaleNormal="100" workbookViewId="0">
      <selection activeCell="E50" sqref="E50"/>
    </sheetView>
  </sheetViews>
  <sheetFormatPr defaultColWidth="9.140625" defaultRowHeight="15" customHeight="1" x14ac:dyDescent="0.2"/>
  <cols>
    <col min="1" max="1" width="29.140625" style="1" customWidth="1"/>
    <col min="2" max="2" width="46.85546875" style="2" customWidth="1"/>
    <col min="3" max="3" width="8.28515625" style="1" customWidth="1"/>
    <col min="4" max="4" width="12.85546875" style="1" customWidth="1"/>
    <col min="5" max="5" width="10.42578125" style="1" customWidth="1"/>
    <col min="6" max="6" width="13.42578125" style="2" customWidth="1"/>
    <col min="7" max="7" width="14.140625" style="2" customWidth="1"/>
    <col min="8" max="8" width="13.28515625" style="2" customWidth="1"/>
    <col min="9" max="9" width="15.28515625" style="2" customWidth="1"/>
    <col min="10" max="10" width="13.42578125" style="2" customWidth="1"/>
    <col min="11" max="11" width="9.140625" style="2" customWidth="1"/>
    <col min="12" max="12" width="14.140625" style="2" customWidth="1"/>
    <col min="13" max="257" width="9.140625" style="2" customWidth="1"/>
  </cols>
  <sheetData>
    <row r="5" spans="1:10" ht="15" customHeight="1" x14ac:dyDescent="0.2">
      <c r="B5" s="3"/>
      <c r="G5" s="176"/>
      <c r="H5" s="143"/>
      <c r="I5" s="143"/>
      <c r="J5" s="143"/>
    </row>
    <row r="6" spans="1:10" ht="15" customHeight="1" x14ac:dyDescent="0.2">
      <c r="A6" s="2"/>
      <c r="B6" s="153"/>
      <c r="C6" s="152"/>
      <c r="D6" s="4"/>
      <c r="E6" s="4"/>
      <c r="F6" s="5"/>
      <c r="G6" s="176"/>
      <c r="H6" s="143"/>
      <c r="I6" s="143"/>
      <c r="J6" s="143"/>
    </row>
    <row r="7" spans="1:10" ht="15" customHeight="1" x14ac:dyDescent="0.2">
      <c r="A7" s="5"/>
      <c r="C7" s="5"/>
      <c r="D7" s="5"/>
      <c r="E7" s="5"/>
      <c r="F7" s="5"/>
      <c r="G7" s="6"/>
      <c r="H7" s="6"/>
      <c r="I7" s="6"/>
      <c r="J7" s="6"/>
    </row>
    <row r="8" spans="1:10" ht="15.75" customHeight="1" x14ac:dyDescent="0.2">
      <c r="A8" s="2"/>
      <c r="B8" s="165"/>
      <c r="C8" s="152"/>
      <c r="D8" s="7"/>
      <c r="E8" s="7"/>
      <c r="F8" s="8"/>
      <c r="G8" s="169" t="s">
        <v>0</v>
      </c>
      <c r="H8" s="143"/>
      <c r="I8" s="143"/>
      <c r="J8" s="143"/>
    </row>
    <row r="9" spans="1:10" ht="11.25" customHeight="1" x14ac:dyDescent="0.2">
      <c r="F9" s="9"/>
      <c r="G9" s="154"/>
      <c r="H9" s="148"/>
      <c r="I9" s="148"/>
      <c r="J9" s="148"/>
    </row>
    <row r="10" spans="1:10" ht="24" customHeight="1" x14ac:dyDescent="0.2">
      <c r="A10" s="2"/>
      <c r="C10" s="2"/>
      <c r="D10" s="2"/>
      <c r="E10" s="2"/>
      <c r="G10" s="175"/>
      <c r="H10" s="141"/>
      <c r="I10" s="141"/>
      <c r="J10" s="141"/>
    </row>
    <row r="11" spans="1:10" ht="11.25" customHeight="1" x14ac:dyDescent="0.2">
      <c r="B11" s="153"/>
      <c r="C11" s="152"/>
      <c r="D11" s="4"/>
      <c r="E11" s="4"/>
      <c r="F11" s="9"/>
      <c r="G11" s="162"/>
      <c r="H11" s="163"/>
      <c r="I11" s="163"/>
      <c r="J11" s="163"/>
    </row>
    <row r="12" spans="1:10" ht="24.75" customHeight="1" x14ac:dyDescent="0.2">
      <c r="A12" s="2"/>
      <c r="B12" s="153"/>
      <c r="C12" s="152"/>
      <c r="D12" s="4"/>
      <c r="E12" s="4"/>
      <c r="G12" s="158" t="s">
        <v>1</v>
      </c>
      <c r="H12" s="143"/>
      <c r="I12" s="143"/>
      <c r="J12" s="143"/>
    </row>
    <row r="13" spans="1:10" ht="15" customHeight="1" x14ac:dyDescent="0.2">
      <c r="A13" s="10"/>
      <c r="C13" s="10"/>
      <c r="D13" s="10"/>
      <c r="E13" s="10"/>
      <c r="F13" s="10"/>
      <c r="G13" s="142"/>
      <c r="H13" s="143"/>
      <c r="I13" s="143"/>
      <c r="J13" s="11" t="s">
        <v>2</v>
      </c>
    </row>
    <row r="14" spans="1:10" ht="15" customHeight="1" x14ac:dyDescent="0.2">
      <c r="A14" s="12"/>
      <c r="B14" s="12" t="s">
        <v>3</v>
      </c>
      <c r="C14" s="12"/>
      <c r="D14" s="12"/>
      <c r="E14" s="12"/>
      <c r="F14" s="12"/>
      <c r="G14" s="1"/>
      <c r="H14" s="13"/>
      <c r="I14" s="14" t="s">
        <v>4</v>
      </c>
      <c r="J14" s="15">
        <v>2027</v>
      </c>
    </row>
    <row r="15" spans="1:10" ht="78" customHeight="1" x14ac:dyDescent="0.2">
      <c r="A15" s="2"/>
      <c r="B15" s="16" t="s">
        <v>5</v>
      </c>
      <c r="C15" s="147" t="s">
        <v>6</v>
      </c>
      <c r="D15" s="148"/>
      <c r="E15" s="148"/>
      <c r="F15" s="148"/>
      <c r="G15" s="148"/>
      <c r="H15" s="177" t="s">
        <v>7</v>
      </c>
      <c r="I15" s="160"/>
      <c r="J15" s="15">
        <v>38487677</v>
      </c>
    </row>
    <row r="16" spans="1:10" ht="15" customHeight="1" x14ac:dyDescent="0.2">
      <c r="A16" s="2"/>
      <c r="B16" s="17" t="s">
        <v>8</v>
      </c>
      <c r="C16" s="155" t="s">
        <v>9</v>
      </c>
      <c r="D16" s="141"/>
      <c r="E16" s="141"/>
      <c r="F16" s="141"/>
      <c r="G16" s="141"/>
      <c r="H16" s="140" t="s">
        <v>10</v>
      </c>
      <c r="I16" s="141"/>
      <c r="J16" s="15">
        <v>150</v>
      </c>
    </row>
    <row r="17" spans="1:10" ht="15" customHeight="1" x14ac:dyDescent="0.2">
      <c r="A17" s="2"/>
      <c r="B17" s="18" t="s">
        <v>11</v>
      </c>
      <c r="C17" s="155"/>
      <c r="D17" s="141"/>
      <c r="E17" s="141"/>
      <c r="F17" s="141"/>
      <c r="G17" s="141"/>
      <c r="H17" s="140" t="s">
        <v>12</v>
      </c>
      <c r="I17" s="141"/>
      <c r="J17" s="15"/>
    </row>
    <row r="18" spans="1:10" ht="15" customHeight="1" x14ac:dyDescent="0.2">
      <c r="A18" s="2"/>
      <c r="B18" s="19" t="s">
        <v>13</v>
      </c>
      <c r="C18" s="144"/>
      <c r="D18" s="141"/>
      <c r="E18" s="141"/>
      <c r="F18" s="141"/>
      <c r="G18" s="141"/>
      <c r="H18" s="140" t="s">
        <v>14</v>
      </c>
      <c r="I18" s="141"/>
      <c r="J18" s="15"/>
    </row>
    <row r="19" spans="1:10" ht="15" customHeight="1" x14ac:dyDescent="0.2">
      <c r="A19" s="2"/>
      <c r="B19" s="19" t="s">
        <v>15</v>
      </c>
      <c r="C19" s="155" t="s">
        <v>16</v>
      </c>
      <c r="D19" s="141"/>
      <c r="E19" s="141"/>
      <c r="F19" s="141"/>
      <c r="G19" s="141"/>
      <c r="H19" s="140" t="s">
        <v>17</v>
      </c>
      <c r="I19" s="141"/>
      <c r="J19" s="15"/>
    </row>
    <row r="20" spans="1:10" ht="15" customHeight="1" x14ac:dyDescent="0.2">
      <c r="A20" s="2"/>
      <c r="B20" s="20" t="s">
        <v>18</v>
      </c>
      <c r="C20" s="155" t="s">
        <v>19</v>
      </c>
      <c r="D20" s="141"/>
      <c r="E20" s="141"/>
      <c r="F20" s="141"/>
      <c r="G20" s="141"/>
      <c r="H20" s="140" t="s">
        <v>20</v>
      </c>
      <c r="I20" s="141"/>
      <c r="J20" s="15" t="s">
        <v>21</v>
      </c>
    </row>
    <row r="21" spans="1:10" ht="19.5" customHeight="1" x14ac:dyDescent="0.2">
      <c r="A21" s="2"/>
      <c r="B21" s="20" t="s">
        <v>22</v>
      </c>
      <c r="C21" s="168"/>
      <c r="D21" s="141"/>
      <c r="E21" s="141"/>
      <c r="F21" s="141"/>
      <c r="G21" s="141"/>
      <c r="H21" s="156" t="s">
        <v>23</v>
      </c>
      <c r="I21" s="141"/>
      <c r="J21" s="11" t="s">
        <v>24</v>
      </c>
    </row>
    <row r="22" spans="1:10" ht="15" customHeight="1" x14ac:dyDescent="0.2">
      <c r="A22" s="2"/>
      <c r="B22" s="20" t="s">
        <v>25</v>
      </c>
      <c r="C22" s="164" t="s">
        <v>26</v>
      </c>
      <c r="D22" s="141"/>
      <c r="E22" s="141"/>
      <c r="F22" s="141"/>
      <c r="G22" s="141"/>
      <c r="H22" s="156" t="s">
        <v>27</v>
      </c>
      <c r="I22" s="141"/>
      <c r="J22" s="15"/>
    </row>
    <row r="23" spans="1:10" ht="15" customHeight="1" x14ac:dyDescent="0.2">
      <c r="A23" s="2"/>
      <c r="B23" s="21" t="s">
        <v>28</v>
      </c>
      <c r="C23" s="174">
        <v>166</v>
      </c>
      <c r="D23" s="141"/>
      <c r="E23" s="22"/>
      <c r="F23" s="22"/>
      <c r="G23" s="22"/>
      <c r="H23" s="23"/>
      <c r="I23" s="23"/>
      <c r="J23" s="13"/>
    </row>
    <row r="24" spans="1:10" ht="15" customHeight="1" x14ac:dyDescent="0.2">
      <c r="A24" s="2"/>
      <c r="B24" s="24" t="s">
        <v>29</v>
      </c>
      <c r="C24" s="161" t="s">
        <v>30</v>
      </c>
      <c r="D24" s="141"/>
      <c r="E24" s="141"/>
      <c r="F24" s="141"/>
      <c r="G24" s="141"/>
      <c r="H24" s="141"/>
      <c r="I24" s="141"/>
    </row>
    <row r="25" spans="1:10" ht="14.25" customHeight="1" x14ac:dyDescent="0.2">
      <c r="A25" s="25"/>
      <c r="B25" s="21" t="s">
        <v>31</v>
      </c>
      <c r="C25" s="26"/>
      <c r="D25" s="26"/>
      <c r="E25" s="166" t="s">
        <v>32</v>
      </c>
      <c r="F25" s="141"/>
      <c r="G25" s="141"/>
      <c r="H25" s="26"/>
      <c r="I25" s="26"/>
    </row>
    <row r="26" spans="1:10" ht="15" customHeight="1" x14ac:dyDescent="0.2">
      <c r="A26" s="25"/>
      <c r="B26" s="24" t="s">
        <v>33</v>
      </c>
      <c r="C26" s="26"/>
      <c r="D26" s="166" t="s">
        <v>34</v>
      </c>
      <c r="E26" s="141"/>
      <c r="F26" s="141"/>
      <c r="G26" s="141"/>
      <c r="H26" s="141"/>
      <c r="I26" s="26"/>
    </row>
    <row r="27" spans="1:10" ht="15" customHeight="1" x14ac:dyDescent="0.2">
      <c r="A27" s="2"/>
      <c r="B27" s="5"/>
      <c r="C27" s="2"/>
      <c r="D27" s="2"/>
      <c r="E27" s="2"/>
    </row>
    <row r="28" spans="1:10" ht="15" customHeight="1" x14ac:dyDescent="0.2">
      <c r="A28" s="2"/>
      <c r="B28" s="5"/>
      <c r="C28" s="2"/>
      <c r="D28" s="2"/>
      <c r="E28" s="2"/>
    </row>
    <row r="29" spans="1:10" ht="18" customHeight="1" x14ac:dyDescent="0.25">
      <c r="A29" s="2"/>
      <c r="B29" s="151" t="s">
        <v>35</v>
      </c>
      <c r="C29" s="152"/>
      <c r="D29" s="152"/>
      <c r="E29" s="152"/>
      <c r="F29" s="143"/>
      <c r="G29" s="143"/>
      <c r="H29" s="143"/>
      <c r="I29" s="143"/>
      <c r="J29" s="143"/>
    </row>
    <row r="30" spans="1:10" ht="15" customHeight="1" x14ac:dyDescent="0.2">
      <c r="A30" s="25"/>
      <c r="C30" s="5"/>
      <c r="D30" s="5"/>
      <c r="E30" s="5"/>
      <c r="F30" s="5"/>
      <c r="G30" s="5"/>
      <c r="H30" s="5"/>
      <c r="I30" s="5"/>
      <c r="J30" s="5"/>
    </row>
    <row r="31" spans="1:10" ht="18.75" customHeight="1" x14ac:dyDescent="0.2">
      <c r="A31" s="25"/>
      <c r="B31" s="178" t="s">
        <v>36</v>
      </c>
      <c r="C31" s="141"/>
      <c r="D31" s="141"/>
      <c r="E31" s="141"/>
      <c r="F31" s="141"/>
      <c r="G31" s="141"/>
      <c r="H31" s="141"/>
      <c r="I31" s="141"/>
      <c r="J31" s="150"/>
    </row>
    <row r="32" spans="1:10" ht="15.75" customHeight="1" x14ac:dyDescent="0.2">
      <c r="A32" s="25"/>
      <c r="B32" s="170" t="s">
        <v>37</v>
      </c>
      <c r="C32" s="141"/>
      <c r="D32" s="141"/>
      <c r="E32" s="141"/>
      <c r="F32" s="141"/>
      <c r="G32" s="141"/>
      <c r="H32" s="141"/>
      <c r="I32" s="141"/>
      <c r="J32" s="150"/>
    </row>
    <row r="33" spans="1:12" ht="14.25" customHeight="1" x14ac:dyDescent="0.2">
      <c r="A33" s="25"/>
      <c r="B33" s="171"/>
      <c r="C33" s="145" t="s">
        <v>38</v>
      </c>
      <c r="D33" s="28" t="s">
        <v>39</v>
      </c>
      <c r="E33" s="28" t="s">
        <v>39</v>
      </c>
      <c r="F33" s="159" t="s">
        <v>40</v>
      </c>
      <c r="G33" s="180" t="s">
        <v>41</v>
      </c>
      <c r="H33" s="141"/>
      <c r="I33" s="141"/>
      <c r="J33" s="150"/>
    </row>
    <row r="34" spans="1:12" ht="45" customHeight="1" x14ac:dyDescent="0.2">
      <c r="A34" s="25"/>
      <c r="B34" s="172"/>
      <c r="C34" s="146"/>
      <c r="D34" s="30" t="s">
        <v>42</v>
      </c>
      <c r="E34" s="30" t="s">
        <v>43</v>
      </c>
      <c r="F34" s="160"/>
      <c r="G34" s="31" t="s">
        <v>44</v>
      </c>
      <c r="H34" s="31" t="s">
        <v>45</v>
      </c>
      <c r="I34" s="31" t="s">
        <v>46</v>
      </c>
      <c r="J34" s="31" t="s">
        <v>47</v>
      </c>
    </row>
    <row r="35" spans="1:12" ht="36" customHeight="1" x14ac:dyDescent="0.2">
      <c r="A35" s="25"/>
      <c r="B35" s="32" t="s">
        <v>48</v>
      </c>
      <c r="C35" s="149"/>
      <c r="D35" s="141"/>
      <c r="E35" s="141"/>
      <c r="F35" s="141"/>
      <c r="G35" s="141"/>
      <c r="H35" s="141"/>
      <c r="I35" s="141"/>
      <c r="J35" s="150"/>
    </row>
    <row r="36" spans="1:12" ht="45" customHeight="1" x14ac:dyDescent="0.2">
      <c r="A36" s="25"/>
      <c r="B36" s="33" t="s">
        <v>49</v>
      </c>
      <c r="C36" s="34" t="s">
        <v>50</v>
      </c>
      <c r="D36" s="34">
        <v>40319.199999999997</v>
      </c>
      <c r="E36" s="35">
        <v>43095.199999999997</v>
      </c>
      <c r="F36" s="36">
        <f>G36+H36+I36+J36</f>
        <v>40319.199999999997</v>
      </c>
      <c r="G36" s="37">
        <v>10079.799999999999</v>
      </c>
      <c r="H36" s="37">
        <v>10079.799999999999</v>
      </c>
      <c r="I36" s="37">
        <v>10079.799999999999</v>
      </c>
      <c r="J36" s="37">
        <v>10079.799999999999</v>
      </c>
    </row>
    <row r="37" spans="1:12" ht="30" hidden="1" customHeight="1" x14ac:dyDescent="0.2">
      <c r="A37" s="25"/>
      <c r="B37" s="33" t="s">
        <v>51</v>
      </c>
      <c r="C37" s="34" t="s">
        <v>52</v>
      </c>
      <c r="D37" s="34"/>
      <c r="E37" s="35"/>
      <c r="F37" s="37"/>
      <c r="G37" s="37"/>
      <c r="H37" s="37"/>
      <c r="I37" s="37"/>
      <c r="J37" s="37"/>
    </row>
    <row r="38" spans="1:12" ht="34.5" customHeight="1" x14ac:dyDescent="0.2">
      <c r="A38" s="25"/>
      <c r="B38" s="38" t="s">
        <v>53</v>
      </c>
      <c r="C38" s="11" t="s">
        <v>54</v>
      </c>
      <c r="D38" s="11">
        <v>7256</v>
      </c>
      <c r="E38" s="39">
        <v>28256</v>
      </c>
      <c r="F38" s="40">
        <f>G38+H38+I38+J38</f>
        <v>35000</v>
      </c>
      <c r="G38" s="41">
        <v>8750</v>
      </c>
      <c r="H38" s="41">
        <v>8750</v>
      </c>
      <c r="I38" s="41">
        <v>8750</v>
      </c>
      <c r="J38" s="41">
        <v>8750</v>
      </c>
    </row>
    <row r="39" spans="1:12" ht="0.75" customHeight="1" x14ac:dyDescent="0.2">
      <c r="A39" s="25"/>
      <c r="B39" s="38" t="s">
        <v>55</v>
      </c>
      <c r="C39" s="11" t="s">
        <v>56</v>
      </c>
      <c r="D39" s="11"/>
      <c r="E39" s="39"/>
      <c r="F39" s="41"/>
      <c r="G39" s="41"/>
      <c r="H39" s="41"/>
      <c r="I39" s="41"/>
      <c r="J39" s="41"/>
    </row>
    <row r="40" spans="1:12" ht="30.75" hidden="1" customHeight="1" x14ac:dyDescent="0.2">
      <c r="A40" s="25"/>
      <c r="B40" s="38" t="s">
        <v>57</v>
      </c>
      <c r="C40" s="11" t="s">
        <v>58</v>
      </c>
      <c r="D40" s="11"/>
      <c r="E40" s="39"/>
      <c r="F40" s="41"/>
      <c r="G40" s="41"/>
      <c r="H40" s="41"/>
      <c r="I40" s="41"/>
      <c r="J40" s="41"/>
    </row>
    <row r="41" spans="1:12" ht="36.75" hidden="1" customHeight="1" x14ac:dyDescent="0.2">
      <c r="A41" s="25"/>
      <c r="B41" s="42" t="s">
        <v>59</v>
      </c>
      <c r="C41" s="43" t="s">
        <v>56</v>
      </c>
      <c r="D41" s="44"/>
      <c r="E41" s="45"/>
      <c r="F41" s="45"/>
      <c r="G41" s="45"/>
      <c r="H41" s="45"/>
      <c r="I41" s="45"/>
      <c r="J41" s="45"/>
    </row>
    <row r="42" spans="1:12" ht="33" customHeight="1" x14ac:dyDescent="0.2">
      <c r="A42" s="25"/>
      <c r="B42" s="33" t="s">
        <v>60</v>
      </c>
      <c r="C42" s="11" t="s">
        <v>56</v>
      </c>
      <c r="D42" s="11">
        <v>0</v>
      </c>
      <c r="E42" s="11">
        <v>0</v>
      </c>
      <c r="F42" s="40">
        <v>0</v>
      </c>
      <c r="G42" s="41">
        <v>0</v>
      </c>
      <c r="H42" s="41">
        <v>0</v>
      </c>
      <c r="I42" s="41">
        <v>0</v>
      </c>
      <c r="J42" s="41">
        <v>0</v>
      </c>
    </row>
    <row r="43" spans="1:12" ht="15" hidden="1" customHeight="1" x14ac:dyDescent="0.2">
      <c r="A43" s="25"/>
      <c r="B43" s="46" t="s">
        <v>61</v>
      </c>
      <c r="C43" s="11" t="s">
        <v>62</v>
      </c>
      <c r="D43" s="47"/>
      <c r="E43" s="47"/>
      <c r="F43" s="37"/>
      <c r="G43" s="37"/>
      <c r="H43" s="37"/>
      <c r="I43" s="37"/>
      <c r="J43" s="37"/>
    </row>
    <row r="44" spans="1:12" ht="24" customHeight="1" x14ac:dyDescent="0.2">
      <c r="A44" s="25"/>
      <c r="B44" s="46" t="s">
        <v>63</v>
      </c>
      <c r="C44" s="11" t="s">
        <v>58</v>
      </c>
      <c r="D44" s="11">
        <v>3480</v>
      </c>
      <c r="E44" s="11">
        <v>4800</v>
      </c>
      <c r="F44" s="40">
        <f>G44+H44+I44+J44</f>
        <v>6000</v>
      </c>
      <c r="G44" s="41">
        <v>1500</v>
      </c>
      <c r="H44" s="41">
        <v>1500</v>
      </c>
      <c r="I44" s="41">
        <v>1500</v>
      </c>
      <c r="J44" s="41">
        <v>1500</v>
      </c>
    </row>
    <row r="45" spans="1:12" ht="27.75" customHeight="1" x14ac:dyDescent="0.2">
      <c r="A45" s="25"/>
      <c r="B45" s="46" t="s">
        <v>64</v>
      </c>
      <c r="C45" s="11" t="s">
        <v>65</v>
      </c>
      <c r="D45" s="11">
        <v>2200</v>
      </c>
      <c r="E45" s="11">
        <v>2200</v>
      </c>
      <c r="F45" s="40">
        <f>G45+H45+I45+J45</f>
        <v>2200</v>
      </c>
      <c r="G45" s="41">
        <v>550</v>
      </c>
      <c r="H45" s="41">
        <v>550</v>
      </c>
      <c r="I45" s="41">
        <v>550</v>
      </c>
      <c r="J45" s="41">
        <v>550</v>
      </c>
    </row>
    <row r="46" spans="1:12" ht="28.5" customHeight="1" x14ac:dyDescent="0.25">
      <c r="A46" s="25"/>
      <c r="B46" s="48" t="s">
        <v>66</v>
      </c>
      <c r="C46" s="43" t="s">
        <v>67</v>
      </c>
      <c r="D46" s="49">
        <f>D36+D38+D42+D44+D45</f>
        <v>53255.199999999997</v>
      </c>
      <c r="E46" s="49">
        <f>E36+E38+E42+E44+E45</f>
        <v>78351.199999999997</v>
      </c>
      <c r="F46" s="50">
        <f>SUM(G46:J46)</f>
        <v>83519.199999999997</v>
      </c>
      <c r="G46" s="50">
        <f>G36+G38+G42+G44+G45</f>
        <v>20879.8</v>
      </c>
      <c r="H46" s="50">
        <f>H36+H38+H42+H44+H45</f>
        <v>20879.8</v>
      </c>
      <c r="I46" s="50">
        <f>I36+I38+I42+I44+I45</f>
        <v>20879.8</v>
      </c>
      <c r="J46" s="50">
        <f>J36+J38+J42+J44+J45</f>
        <v>20879.8</v>
      </c>
      <c r="L46" s="51"/>
    </row>
    <row r="47" spans="1:12" ht="25.5" customHeight="1" x14ac:dyDescent="0.2">
      <c r="A47" s="25"/>
      <c r="B47" s="52" t="s">
        <v>68</v>
      </c>
      <c r="C47" s="53"/>
      <c r="D47" s="179"/>
      <c r="E47" s="141"/>
      <c r="F47" s="141"/>
      <c r="G47" s="141"/>
      <c r="H47" s="141"/>
      <c r="I47" s="141"/>
      <c r="J47" s="150"/>
    </row>
    <row r="48" spans="1:12" ht="27" customHeight="1" x14ac:dyDescent="0.2">
      <c r="A48" s="25"/>
      <c r="B48" s="46" t="s">
        <v>69</v>
      </c>
      <c r="C48" s="11" t="s">
        <v>62</v>
      </c>
      <c r="D48" s="54">
        <v>30000</v>
      </c>
      <c r="E48" s="55">
        <v>34087</v>
      </c>
      <c r="F48" s="40">
        <f t="shared" ref="F48:F56" si="0">G48+H48+I48+J48</f>
        <v>38000</v>
      </c>
      <c r="G48" s="40">
        <v>9500</v>
      </c>
      <c r="H48" s="56">
        <v>9500</v>
      </c>
      <c r="I48" s="56">
        <v>9500</v>
      </c>
      <c r="J48" s="56">
        <v>9500</v>
      </c>
    </row>
    <row r="49" spans="1:14" ht="27.75" customHeight="1" x14ac:dyDescent="0.2">
      <c r="A49" s="25"/>
      <c r="B49" s="46" t="s">
        <v>70</v>
      </c>
      <c r="C49" s="11" t="s">
        <v>71</v>
      </c>
      <c r="D49" s="54">
        <v>6600</v>
      </c>
      <c r="E49" s="55">
        <v>7499.1</v>
      </c>
      <c r="F49" s="40">
        <f t="shared" si="0"/>
        <v>8360</v>
      </c>
      <c r="G49" s="40">
        <v>2090</v>
      </c>
      <c r="H49" s="56">
        <v>2090</v>
      </c>
      <c r="I49" s="56">
        <v>2090</v>
      </c>
      <c r="J49" s="56">
        <v>2090</v>
      </c>
    </row>
    <row r="50" spans="1:14" ht="33" customHeight="1" x14ac:dyDescent="0.2">
      <c r="A50" s="25"/>
      <c r="B50" s="57" t="s">
        <v>72</v>
      </c>
      <c r="C50" s="11" t="s">
        <v>73</v>
      </c>
      <c r="D50" s="41">
        <v>3537.6</v>
      </c>
      <c r="E50" s="58">
        <v>3537.6</v>
      </c>
      <c r="F50" s="40">
        <f t="shared" si="0"/>
        <v>5372</v>
      </c>
      <c r="G50" s="40">
        <f>G51+G52+G53+G54</f>
        <v>2417.3000000000002</v>
      </c>
      <c r="H50" s="56">
        <f>H51+H52+H53+H54</f>
        <v>277</v>
      </c>
      <c r="I50" s="56">
        <f>I51+I52+I53+I54</f>
        <v>277</v>
      </c>
      <c r="J50" s="56">
        <f>J51+J52+J53+J54</f>
        <v>2400.6999999999998</v>
      </c>
    </row>
    <row r="51" spans="1:14" ht="24.75" customHeight="1" x14ac:dyDescent="0.2">
      <c r="A51" s="25"/>
      <c r="B51" s="59" t="s">
        <v>74</v>
      </c>
      <c r="C51" s="27" t="s">
        <v>75</v>
      </c>
      <c r="D51" s="60">
        <v>1493.6</v>
      </c>
      <c r="E51" s="61">
        <v>1493.6</v>
      </c>
      <c r="F51" s="62">
        <f t="shared" si="0"/>
        <v>3000</v>
      </c>
      <c r="G51" s="63">
        <v>1500</v>
      </c>
      <c r="H51" s="63">
        <v>0</v>
      </c>
      <c r="I51" s="63">
        <v>0</v>
      </c>
      <c r="J51" s="63">
        <v>1500</v>
      </c>
    </row>
    <row r="52" spans="1:14" ht="30" customHeight="1" x14ac:dyDescent="0.2">
      <c r="A52" s="25"/>
      <c r="B52" s="59" t="s">
        <v>76</v>
      </c>
      <c r="C52" s="27" t="s">
        <v>77</v>
      </c>
      <c r="D52" s="64">
        <v>684</v>
      </c>
      <c r="E52" s="65" t="s">
        <v>220</v>
      </c>
      <c r="F52" s="62">
        <f t="shared" si="0"/>
        <v>1000</v>
      </c>
      <c r="G52" s="63">
        <v>250</v>
      </c>
      <c r="H52" s="63">
        <v>250</v>
      </c>
      <c r="I52" s="63">
        <v>250</v>
      </c>
      <c r="J52" s="63">
        <v>250</v>
      </c>
    </row>
    <row r="53" spans="1:14" ht="30.75" customHeight="1" x14ac:dyDescent="0.2">
      <c r="A53" s="25"/>
      <c r="B53" s="59" t="s">
        <v>78</v>
      </c>
      <c r="C53" s="27" t="s">
        <v>79</v>
      </c>
      <c r="D53" s="64">
        <v>96</v>
      </c>
      <c r="E53" s="65" t="s">
        <v>221</v>
      </c>
      <c r="F53" s="62">
        <f t="shared" si="0"/>
        <v>108</v>
      </c>
      <c r="G53" s="63">
        <v>27</v>
      </c>
      <c r="H53" s="63">
        <v>27</v>
      </c>
      <c r="I53" s="63">
        <v>27</v>
      </c>
      <c r="J53" s="63">
        <v>27</v>
      </c>
    </row>
    <row r="54" spans="1:14" ht="27.75" customHeight="1" x14ac:dyDescent="0.2">
      <c r="A54" s="25"/>
      <c r="B54" s="59" t="s">
        <v>80</v>
      </c>
      <c r="C54" s="27" t="s">
        <v>81</v>
      </c>
      <c r="D54" s="64">
        <v>1264</v>
      </c>
      <c r="E54" s="65" t="s">
        <v>222</v>
      </c>
      <c r="F54" s="62">
        <f t="shared" si="0"/>
        <v>1264</v>
      </c>
      <c r="G54" s="63">
        <v>640.29999999999995</v>
      </c>
      <c r="H54" s="63">
        <v>0</v>
      </c>
      <c r="I54" s="63">
        <v>0</v>
      </c>
      <c r="J54" s="63">
        <v>623.70000000000005</v>
      </c>
    </row>
    <row r="55" spans="1:14" ht="24" customHeight="1" x14ac:dyDescent="0.2">
      <c r="A55" s="25"/>
      <c r="B55" s="59" t="s">
        <v>82</v>
      </c>
      <c r="C55" s="27" t="s">
        <v>83</v>
      </c>
      <c r="D55" s="64">
        <v>0</v>
      </c>
      <c r="E55" s="64">
        <v>0</v>
      </c>
      <c r="F55" s="66">
        <f t="shared" si="0"/>
        <v>0</v>
      </c>
      <c r="G55" s="67">
        <v>0</v>
      </c>
      <c r="H55" s="67">
        <v>0</v>
      </c>
      <c r="I55" s="67">
        <v>0</v>
      </c>
      <c r="J55" s="67">
        <v>0</v>
      </c>
    </row>
    <row r="56" spans="1:14" ht="27" customHeight="1" x14ac:dyDescent="0.2">
      <c r="A56" s="25"/>
      <c r="B56" s="46" t="s">
        <v>84</v>
      </c>
      <c r="C56" s="11" t="s">
        <v>85</v>
      </c>
      <c r="D56" s="41">
        <v>800</v>
      </c>
      <c r="E56" s="68">
        <v>1266.8</v>
      </c>
      <c r="F56" s="40">
        <f t="shared" si="0"/>
        <v>1370</v>
      </c>
      <c r="G56" s="41">
        <v>350</v>
      </c>
      <c r="H56" s="41">
        <v>350</v>
      </c>
      <c r="I56" s="41">
        <v>320</v>
      </c>
      <c r="J56" s="41">
        <v>350</v>
      </c>
      <c r="L56" s="51"/>
    </row>
    <row r="57" spans="1:14" ht="15" hidden="1" customHeight="1" x14ac:dyDescent="0.2">
      <c r="A57" s="25"/>
      <c r="B57" s="69" t="s">
        <v>86</v>
      </c>
      <c r="C57" s="27" t="s">
        <v>87</v>
      </c>
      <c r="D57" s="41"/>
      <c r="E57" s="11"/>
      <c r="F57" s="70"/>
      <c r="G57" s="71"/>
      <c r="H57" s="71"/>
      <c r="I57" s="71"/>
      <c r="J57" s="71"/>
      <c r="L57" s="51"/>
    </row>
    <row r="58" spans="1:14" ht="45" hidden="1" customHeight="1" x14ac:dyDescent="0.2">
      <c r="A58" s="25"/>
      <c r="B58" s="69" t="s">
        <v>88</v>
      </c>
      <c r="C58" s="27" t="s">
        <v>89</v>
      </c>
      <c r="D58" s="41"/>
      <c r="E58" s="11"/>
      <c r="F58" s="70"/>
      <c r="G58" s="71"/>
      <c r="H58" s="71"/>
      <c r="I58" s="71"/>
      <c r="J58" s="71"/>
      <c r="N58" s="51"/>
    </row>
    <row r="59" spans="1:14" ht="15" hidden="1" customHeight="1" x14ac:dyDescent="0.2">
      <c r="A59" s="25"/>
      <c r="B59" s="72" t="s">
        <v>90</v>
      </c>
      <c r="C59" s="27" t="s">
        <v>91</v>
      </c>
      <c r="D59" s="41"/>
      <c r="E59" s="11"/>
      <c r="F59" s="70"/>
      <c r="G59" s="71"/>
      <c r="H59" s="71"/>
      <c r="I59" s="71"/>
      <c r="J59" s="71"/>
    </row>
    <row r="60" spans="1:14" ht="15" hidden="1" customHeight="1" x14ac:dyDescent="0.2">
      <c r="A60" s="25"/>
      <c r="B60" s="72" t="s">
        <v>92</v>
      </c>
      <c r="C60" s="27" t="s">
        <v>93</v>
      </c>
      <c r="D60" s="41"/>
      <c r="E60" s="11"/>
      <c r="F60" s="70"/>
      <c r="G60" s="71"/>
      <c r="H60" s="71"/>
      <c r="I60" s="71"/>
      <c r="J60" s="71"/>
    </row>
    <row r="61" spans="1:14" ht="15" hidden="1" customHeight="1" x14ac:dyDescent="0.2">
      <c r="A61" s="25"/>
      <c r="B61" s="72" t="s">
        <v>94</v>
      </c>
      <c r="C61" s="27" t="s">
        <v>95</v>
      </c>
      <c r="D61" s="41"/>
      <c r="E61" s="11"/>
      <c r="F61" s="70"/>
      <c r="G61" s="71"/>
      <c r="H61" s="71"/>
      <c r="I61" s="71"/>
      <c r="J61" s="71"/>
    </row>
    <row r="62" spans="1:14" ht="15" hidden="1" customHeight="1" x14ac:dyDescent="0.2">
      <c r="A62" s="25"/>
      <c r="B62" s="72" t="s">
        <v>96</v>
      </c>
      <c r="C62" s="27" t="s">
        <v>97</v>
      </c>
      <c r="D62" s="41"/>
      <c r="E62" s="11"/>
      <c r="F62" s="70"/>
      <c r="G62" s="71"/>
      <c r="H62" s="71"/>
      <c r="I62" s="71"/>
      <c r="J62" s="71"/>
    </row>
    <row r="63" spans="1:14" ht="15" hidden="1" customHeight="1" x14ac:dyDescent="0.2">
      <c r="A63" s="25"/>
      <c r="B63" s="72" t="s">
        <v>98</v>
      </c>
      <c r="C63" s="27" t="s">
        <v>99</v>
      </c>
      <c r="D63" s="41"/>
      <c r="E63" s="11"/>
      <c r="F63" s="70"/>
      <c r="G63" s="71"/>
      <c r="H63" s="71"/>
      <c r="I63" s="71"/>
      <c r="J63" s="71"/>
    </row>
    <row r="64" spans="1:14" ht="20.25" customHeight="1" x14ac:dyDescent="0.2">
      <c r="A64" s="25"/>
      <c r="B64" s="46" t="s">
        <v>100</v>
      </c>
      <c r="C64" s="11" t="s">
        <v>101</v>
      </c>
      <c r="D64" s="41">
        <v>4300</v>
      </c>
      <c r="E64" s="73">
        <v>4800</v>
      </c>
      <c r="F64" s="40">
        <f>G64+H64+I64+J64</f>
        <v>10000</v>
      </c>
      <c r="G64" s="41">
        <v>2500</v>
      </c>
      <c r="H64" s="41">
        <v>2500</v>
      </c>
      <c r="I64" s="41">
        <v>2500</v>
      </c>
      <c r="J64" s="41">
        <v>2500</v>
      </c>
    </row>
    <row r="65" spans="1:12" ht="15" hidden="1" customHeight="1" x14ac:dyDescent="0.2">
      <c r="A65" s="25"/>
      <c r="B65" s="72" t="s">
        <v>102</v>
      </c>
      <c r="C65" s="27" t="s">
        <v>103</v>
      </c>
      <c r="D65" s="41"/>
      <c r="E65" s="41"/>
      <c r="F65" s="70"/>
      <c r="G65" s="71"/>
      <c r="H65" s="71"/>
      <c r="I65" s="71"/>
      <c r="J65" s="71"/>
      <c r="L65" s="51"/>
    </row>
    <row r="66" spans="1:12" ht="15" hidden="1" customHeight="1" x14ac:dyDescent="0.2">
      <c r="A66" s="25"/>
      <c r="B66" s="72" t="s">
        <v>104</v>
      </c>
      <c r="C66" s="27" t="s">
        <v>105</v>
      </c>
      <c r="D66" s="41"/>
      <c r="E66" s="41"/>
      <c r="F66" s="70"/>
      <c r="G66" s="71"/>
      <c r="H66" s="71"/>
      <c r="I66" s="71"/>
      <c r="J66" s="71"/>
    </row>
    <row r="67" spans="1:12" ht="15" hidden="1" customHeight="1" x14ac:dyDescent="0.2">
      <c r="A67" s="25"/>
      <c r="B67" s="72" t="s">
        <v>106</v>
      </c>
      <c r="C67" s="27" t="s">
        <v>107</v>
      </c>
      <c r="D67" s="41"/>
      <c r="E67" s="41"/>
      <c r="F67" s="70"/>
      <c r="G67" s="71"/>
      <c r="H67" s="71"/>
      <c r="I67" s="71"/>
      <c r="J67" s="71"/>
    </row>
    <row r="68" spans="1:12" ht="21" customHeight="1" x14ac:dyDescent="0.2">
      <c r="A68" s="25"/>
      <c r="B68" s="46" t="s">
        <v>108</v>
      </c>
      <c r="C68" s="11" t="s">
        <v>109</v>
      </c>
      <c r="D68" s="41">
        <v>240</v>
      </c>
      <c r="E68" s="73">
        <v>1200</v>
      </c>
      <c r="F68" s="40">
        <f>G68+H68+I68+J68</f>
        <v>1030</v>
      </c>
      <c r="G68" s="41">
        <v>250</v>
      </c>
      <c r="H68" s="41">
        <v>350</v>
      </c>
      <c r="I68" s="41">
        <v>250</v>
      </c>
      <c r="J68" s="41">
        <v>180</v>
      </c>
    </row>
    <row r="69" spans="1:12" ht="15.75" hidden="1" customHeight="1" x14ac:dyDescent="0.25">
      <c r="A69" s="25"/>
      <c r="B69" s="74" t="s">
        <v>110</v>
      </c>
      <c r="C69" s="27" t="s">
        <v>111</v>
      </c>
      <c r="D69" s="41"/>
      <c r="E69" s="41"/>
      <c r="F69" s="70"/>
      <c r="G69" s="71"/>
      <c r="H69" s="71"/>
      <c r="I69" s="71"/>
      <c r="J69" s="71"/>
    </row>
    <row r="70" spans="1:12" ht="15.75" hidden="1" customHeight="1" x14ac:dyDescent="0.25">
      <c r="A70" s="25"/>
      <c r="B70" s="74" t="s">
        <v>112</v>
      </c>
      <c r="C70" s="27" t="s">
        <v>113</v>
      </c>
      <c r="D70" s="41"/>
      <c r="E70" s="41"/>
      <c r="F70" s="70"/>
      <c r="G70" s="71"/>
      <c r="H70" s="71"/>
      <c r="I70" s="71"/>
      <c r="J70" s="71"/>
    </row>
    <row r="71" spans="1:12" ht="15.75" hidden="1" customHeight="1" x14ac:dyDescent="0.25">
      <c r="A71" s="25"/>
      <c r="B71" s="74" t="s">
        <v>114</v>
      </c>
      <c r="C71" s="27" t="s">
        <v>115</v>
      </c>
      <c r="D71" s="41"/>
      <c r="E71" s="41"/>
      <c r="F71" s="70"/>
      <c r="G71" s="71"/>
      <c r="H71" s="71"/>
      <c r="I71" s="71"/>
      <c r="J71" s="71"/>
    </row>
    <row r="72" spans="1:12" ht="15.75" hidden="1" customHeight="1" x14ac:dyDescent="0.25">
      <c r="A72" s="25"/>
      <c r="B72" s="74" t="s">
        <v>116</v>
      </c>
      <c r="C72" s="27" t="s">
        <v>117</v>
      </c>
      <c r="D72" s="41"/>
      <c r="E72" s="41"/>
      <c r="F72" s="70"/>
      <c r="G72" s="71"/>
      <c r="H72" s="71"/>
      <c r="I72" s="71"/>
      <c r="J72" s="71"/>
    </row>
    <row r="73" spans="1:12" ht="15.75" hidden="1" customHeight="1" x14ac:dyDescent="0.25">
      <c r="A73" s="25"/>
      <c r="B73" s="74" t="s">
        <v>118</v>
      </c>
      <c r="C73" s="27" t="s">
        <v>119</v>
      </c>
      <c r="D73" s="41"/>
      <c r="E73" s="41"/>
      <c r="F73" s="70"/>
      <c r="G73" s="71"/>
      <c r="H73" s="71"/>
      <c r="I73" s="71"/>
      <c r="J73" s="71"/>
      <c r="L73" s="51"/>
    </row>
    <row r="74" spans="1:12" ht="24" customHeight="1" x14ac:dyDescent="0.2">
      <c r="A74" s="25"/>
      <c r="B74" s="46" t="s">
        <v>120</v>
      </c>
      <c r="C74" s="11" t="s">
        <v>121</v>
      </c>
      <c r="D74" s="54">
        <v>40</v>
      </c>
      <c r="E74" s="75">
        <v>20</v>
      </c>
      <c r="F74" s="40">
        <f>G74+H74+I74+J74</f>
        <v>20</v>
      </c>
      <c r="G74" s="41">
        <v>5</v>
      </c>
      <c r="H74" s="41">
        <v>5</v>
      </c>
      <c r="I74" s="41">
        <v>5</v>
      </c>
      <c r="J74" s="41">
        <v>5</v>
      </c>
    </row>
    <row r="75" spans="1:12" ht="24" customHeight="1" x14ac:dyDescent="0.2">
      <c r="A75" s="25"/>
      <c r="B75" s="46" t="s">
        <v>122</v>
      </c>
      <c r="C75" s="11" t="s">
        <v>123</v>
      </c>
      <c r="D75" s="41">
        <v>1800</v>
      </c>
      <c r="E75" s="73">
        <v>2000</v>
      </c>
      <c r="F75" s="40">
        <f>G75+H75+I75+J75</f>
        <v>4000</v>
      </c>
      <c r="G75" s="41">
        <v>1000</v>
      </c>
      <c r="H75" s="41">
        <v>1000</v>
      </c>
      <c r="I75" s="41">
        <v>1000</v>
      </c>
      <c r="J75" s="41">
        <v>1000</v>
      </c>
    </row>
    <row r="76" spans="1:12" ht="9.75" hidden="1" customHeight="1" x14ac:dyDescent="0.25">
      <c r="A76" s="25"/>
      <c r="B76" s="74" t="s">
        <v>124</v>
      </c>
      <c r="C76" s="27" t="s">
        <v>125</v>
      </c>
      <c r="D76" s="41"/>
      <c r="E76" s="41"/>
      <c r="F76" s="70"/>
      <c r="G76" s="71"/>
      <c r="H76" s="71"/>
      <c r="I76" s="71"/>
      <c r="J76" s="71"/>
    </row>
    <row r="77" spans="1:12" ht="15.75" hidden="1" customHeight="1" x14ac:dyDescent="0.25">
      <c r="A77" s="25"/>
      <c r="B77" s="74" t="s">
        <v>126</v>
      </c>
      <c r="C77" s="27" t="s">
        <v>127</v>
      </c>
      <c r="D77" s="41"/>
      <c r="E77" s="41"/>
      <c r="F77" s="70"/>
      <c r="G77" s="71"/>
      <c r="H77" s="71"/>
      <c r="I77" s="71"/>
      <c r="J77" s="71"/>
    </row>
    <row r="78" spans="1:12" ht="12" hidden="1" customHeight="1" x14ac:dyDescent="0.25">
      <c r="A78" s="25"/>
      <c r="B78" s="74" t="s">
        <v>128</v>
      </c>
      <c r="C78" s="27" t="s">
        <v>129</v>
      </c>
      <c r="D78" s="41"/>
      <c r="E78" s="41"/>
      <c r="F78" s="70"/>
      <c r="G78" s="71"/>
      <c r="H78" s="71"/>
      <c r="I78" s="71"/>
      <c r="J78" s="71"/>
    </row>
    <row r="79" spans="1:12" ht="31.5" customHeight="1" x14ac:dyDescent="0.2">
      <c r="A79" s="25"/>
      <c r="B79" s="33" t="s">
        <v>130</v>
      </c>
      <c r="C79" s="11" t="s">
        <v>131</v>
      </c>
      <c r="D79" s="54">
        <v>5927</v>
      </c>
      <c r="E79" s="75">
        <v>23727</v>
      </c>
      <c r="F79" s="40">
        <f>G79+H79+I79+J79</f>
        <v>14000</v>
      </c>
      <c r="G79" s="41">
        <v>2500</v>
      </c>
      <c r="H79" s="41">
        <v>4500</v>
      </c>
      <c r="I79" s="41">
        <v>4500</v>
      </c>
      <c r="J79" s="41">
        <v>2500</v>
      </c>
    </row>
    <row r="80" spans="1:12" ht="15.75" hidden="1" customHeight="1" x14ac:dyDescent="0.25">
      <c r="A80" s="25"/>
      <c r="B80" s="76" t="s">
        <v>132</v>
      </c>
      <c r="C80" s="27" t="s">
        <v>133</v>
      </c>
      <c r="D80" s="47"/>
      <c r="E80" s="77"/>
      <c r="F80" s="78"/>
      <c r="G80" s="71"/>
      <c r="H80" s="71"/>
      <c r="I80" s="71"/>
      <c r="J80" s="71"/>
    </row>
    <row r="81" spans="1:11" ht="15.75" hidden="1" customHeight="1" x14ac:dyDescent="0.25">
      <c r="A81" s="25"/>
      <c r="B81" s="76" t="s">
        <v>134</v>
      </c>
      <c r="C81" s="27" t="s">
        <v>135</v>
      </c>
      <c r="D81" s="47"/>
      <c r="E81" s="77"/>
      <c r="F81" s="78"/>
      <c r="G81" s="71"/>
      <c r="H81" s="71"/>
      <c r="I81" s="71"/>
      <c r="J81" s="71"/>
    </row>
    <row r="82" spans="1:11" ht="15.75" hidden="1" customHeight="1" x14ac:dyDescent="0.25">
      <c r="A82" s="25"/>
      <c r="B82" s="79" t="s">
        <v>136</v>
      </c>
      <c r="C82" s="27" t="s">
        <v>137</v>
      </c>
      <c r="D82" s="47"/>
      <c r="E82" s="77"/>
      <c r="F82" s="78">
        <f>G82+H82+I82+J82</f>
        <v>0</v>
      </c>
      <c r="G82" s="71"/>
      <c r="H82" s="71"/>
      <c r="I82" s="71"/>
      <c r="J82" s="71"/>
    </row>
    <row r="83" spans="1:11" ht="15.75" hidden="1" customHeight="1" x14ac:dyDescent="0.25">
      <c r="A83" s="25"/>
      <c r="B83" s="76" t="s">
        <v>138</v>
      </c>
      <c r="C83" s="27"/>
      <c r="D83" s="47"/>
      <c r="E83" s="80"/>
      <c r="F83" s="81">
        <f>G83+H83+I83+J83</f>
        <v>0</v>
      </c>
      <c r="G83" s="78"/>
      <c r="H83" s="78"/>
      <c r="I83" s="78"/>
      <c r="J83" s="78"/>
    </row>
    <row r="84" spans="1:11" ht="28.5" customHeight="1" x14ac:dyDescent="0.25">
      <c r="A84" s="25"/>
      <c r="B84" s="48" t="s">
        <v>139</v>
      </c>
      <c r="C84" s="43" t="s">
        <v>140</v>
      </c>
      <c r="D84" s="82">
        <f>D79+D75+D74+D68+D64+D56+D50+D49+D48</f>
        <v>53244.6</v>
      </c>
      <c r="E84" s="82">
        <f>E48+E49+E50+E56+E64+E68+E74+E75+E79+E83</f>
        <v>78137.5</v>
      </c>
      <c r="F84" s="82">
        <f>SUM(G84:J84)</f>
        <v>82152</v>
      </c>
      <c r="G84" s="82">
        <f>G48+G49+G50+G56+G64+G68+G74+G75+G79</f>
        <v>20612.3</v>
      </c>
      <c r="H84" s="82">
        <f>H48+H49+H50+H56+H64+H68+H74+H75+H79</f>
        <v>20572</v>
      </c>
      <c r="I84" s="82">
        <f>I48+I49+I50+I56+I64+I68+I74+I75+I79</f>
        <v>20442</v>
      </c>
      <c r="J84" s="82">
        <f>J48+J49+J50+J56+J64+J68+J74+J75+J79</f>
        <v>20525.7</v>
      </c>
    </row>
    <row r="85" spans="1:11" ht="21.75" customHeight="1" x14ac:dyDescent="0.25">
      <c r="A85" s="25"/>
      <c r="B85" s="48" t="s">
        <v>141</v>
      </c>
      <c r="C85" s="157"/>
      <c r="D85" s="141"/>
      <c r="E85" s="141"/>
      <c r="F85" s="141"/>
      <c r="G85" s="141"/>
      <c r="H85" s="141"/>
      <c r="I85" s="141"/>
      <c r="J85" s="150"/>
    </row>
    <row r="86" spans="1:11" ht="25.5" customHeight="1" x14ac:dyDescent="0.2">
      <c r="A86" s="25"/>
      <c r="B86" s="83" t="s">
        <v>142</v>
      </c>
      <c r="C86" s="43" t="s">
        <v>143</v>
      </c>
      <c r="D86" s="84">
        <f t="shared" ref="D86:J86" si="1">D46-D84</f>
        <v>10.599999999998545</v>
      </c>
      <c r="E86" s="84">
        <f t="shared" si="1"/>
        <v>213.69999999999709</v>
      </c>
      <c r="F86" s="85">
        <f t="shared" si="1"/>
        <v>1367.1999999999971</v>
      </c>
      <c r="G86" s="84">
        <f t="shared" si="1"/>
        <v>267.5</v>
      </c>
      <c r="H86" s="84">
        <f t="shared" si="1"/>
        <v>307.79999999999927</v>
      </c>
      <c r="I86" s="84">
        <f t="shared" si="1"/>
        <v>437.79999999999927</v>
      </c>
      <c r="J86" s="84">
        <f t="shared" si="1"/>
        <v>354.09999999999854</v>
      </c>
    </row>
    <row r="87" spans="1:11" ht="22.5" customHeight="1" x14ac:dyDescent="0.25">
      <c r="A87" s="25"/>
      <c r="B87" s="86" t="s">
        <v>144</v>
      </c>
      <c r="C87" s="87" t="s">
        <v>145</v>
      </c>
      <c r="D87" s="88">
        <f t="shared" ref="D87:J87" si="2">D86</f>
        <v>10.599999999998545</v>
      </c>
      <c r="E87" s="88">
        <f t="shared" si="2"/>
        <v>213.69999999999709</v>
      </c>
      <c r="F87" s="88">
        <f t="shared" si="2"/>
        <v>1367.1999999999971</v>
      </c>
      <c r="G87" s="88">
        <f t="shared" si="2"/>
        <v>267.5</v>
      </c>
      <c r="H87" s="88">
        <f t="shared" si="2"/>
        <v>307.79999999999927</v>
      </c>
      <c r="I87" s="88">
        <f t="shared" si="2"/>
        <v>437.79999999999927</v>
      </c>
      <c r="J87" s="88">
        <f t="shared" si="2"/>
        <v>354.09999999999854</v>
      </c>
      <c r="K87" s="89"/>
    </row>
    <row r="88" spans="1:11" ht="15" customHeight="1" x14ac:dyDescent="0.25">
      <c r="A88" s="25"/>
      <c r="B88" s="90" t="s">
        <v>146</v>
      </c>
      <c r="C88" s="27" t="s">
        <v>133</v>
      </c>
      <c r="D88" s="29">
        <f t="shared" ref="D88:J88" si="3">MAX(D87,0)</f>
        <v>10.599999999998545</v>
      </c>
      <c r="E88" s="27">
        <f t="shared" si="3"/>
        <v>213.69999999999709</v>
      </c>
      <c r="F88" s="91">
        <f t="shared" si="3"/>
        <v>1367.1999999999971</v>
      </c>
      <c r="G88" s="92">
        <f t="shared" si="3"/>
        <v>267.5</v>
      </c>
      <c r="H88" s="92">
        <f t="shared" si="3"/>
        <v>307.79999999999927</v>
      </c>
      <c r="I88" s="92">
        <f t="shared" si="3"/>
        <v>437.79999999999927</v>
      </c>
      <c r="J88" s="93">
        <f t="shared" si="3"/>
        <v>354.09999999999854</v>
      </c>
    </row>
    <row r="89" spans="1:11" ht="19.5" customHeight="1" x14ac:dyDescent="0.25">
      <c r="A89" s="25"/>
      <c r="B89" s="90" t="s">
        <v>147</v>
      </c>
      <c r="C89" s="27" t="s">
        <v>135</v>
      </c>
      <c r="D89" s="29">
        <f t="shared" ref="D89:J89" si="4">MAX(-D87,0)</f>
        <v>0</v>
      </c>
      <c r="E89" s="29">
        <f t="shared" si="4"/>
        <v>0</v>
      </c>
      <c r="F89" s="91">
        <f t="shared" si="4"/>
        <v>0</v>
      </c>
      <c r="G89" s="92">
        <f t="shared" si="4"/>
        <v>0</v>
      </c>
      <c r="H89" s="92">
        <f t="shared" si="4"/>
        <v>0</v>
      </c>
      <c r="I89" s="92">
        <f t="shared" si="4"/>
        <v>0</v>
      </c>
      <c r="J89" s="93">
        <f t="shared" si="4"/>
        <v>0</v>
      </c>
    </row>
    <row r="90" spans="1:11" ht="15.75" hidden="1" customHeight="1" x14ac:dyDescent="0.25">
      <c r="A90" s="25"/>
      <c r="B90" s="173" t="s">
        <v>148</v>
      </c>
      <c r="C90" s="141"/>
      <c r="D90" s="141"/>
      <c r="E90" s="141"/>
      <c r="F90" s="141"/>
      <c r="G90" s="141"/>
      <c r="H90" s="141"/>
      <c r="I90" s="141"/>
      <c r="J90" s="150"/>
    </row>
    <row r="91" spans="1:11" ht="15.75" hidden="1" customHeight="1" x14ac:dyDescent="0.25">
      <c r="A91" s="25"/>
      <c r="B91" s="94" t="s">
        <v>149</v>
      </c>
      <c r="C91" s="95"/>
      <c r="D91" s="95"/>
      <c r="E91" s="95"/>
      <c r="F91" s="96">
        <f>G91+H91+I91+J91</f>
        <v>0</v>
      </c>
      <c r="G91" s="97"/>
      <c r="H91" s="97"/>
      <c r="I91" s="97"/>
      <c r="J91" s="97"/>
    </row>
    <row r="92" spans="1:11" ht="30" hidden="1" customHeight="1" x14ac:dyDescent="0.2">
      <c r="A92" s="25"/>
      <c r="B92" s="33" t="s">
        <v>150</v>
      </c>
      <c r="C92" s="11" t="s">
        <v>151</v>
      </c>
      <c r="D92" s="47"/>
      <c r="E92" s="47"/>
      <c r="F92" s="98">
        <f>G92+H92+I92+J92</f>
        <v>0</v>
      </c>
      <c r="G92" s="99"/>
      <c r="H92" s="99"/>
      <c r="I92" s="99"/>
      <c r="J92" s="99"/>
    </row>
    <row r="93" spans="1:11" ht="30" hidden="1" customHeight="1" x14ac:dyDescent="0.2">
      <c r="A93" s="25"/>
      <c r="B93" s="46" t="s">
        <v>152</v>
      </c>
      <c r="C93" s="11" t="s">
        <v>153</v>
      </c>
      <c r="D93" s="47"/>
      <c r="E93" s="47"/>
      <c r="F93" s="98">
        <f>G93+H93+I93+J93</f>
        <v>0</v>
      </c>
      <c r="G93" s="99"/>
      <c r="H93" s="99"/>
      <c r="I93" s="99"/>
      <c r="J93" s="99"/>
    </row>
    <row r="94" spans="1:11" ht="15.75" hidden="1" customHeight="1" x14ac:dyDescent="0.25">
      <c r="A94" s="25"/>
      <c r="B94" s="94" t="s">
        <v>154</v>
      </c>
      <c r="C94" s="95"/>
      <c r="D94" s="95"/>
      <c r="E94" s="95"/>
      <c r="F94" s="96">
        <f>G94+H94+I94+J94</f>
        <v>0</v>
      </c>
      <c r="G94" s="100"/>
      <c r="H94" s="100"/>
      <c r="I94" s="100"/>
      <c r="J94" s="100"/>
    </row>
    <row r="95" spans="1:11" ht="60" hidden="1" customHeight="1" x14ac:dyDescent="0.2">
      <c r="A95" s="25"/>
      <c r="B95" s="33" t="s">
        <v>155</v>
      </c>
      <c r="C95" s="11" t="s">
        <v>156</v>
      </c>
      <c r="D95" s="47"/>
      <c r="E95" s="47"/>
      <c r="F95" s="101"/>
      <c r="G95" s="102" t="s">
        <v>157</v>
      </c>
      <c r="H95" s="102" t="s">
        <v>157</v>
      </c>
      <c r="I95" s="102" t="s">
        <v>157</v>
      </c>
      <c r="J95" s="102" t="s">
        <v>157</v>
      </c>
    </row>
    <row r="96" spans="1:11" ht="14.25" hidden="1" customHeight="1" x14ac:dyDescent="0.25">
      <c r="A96" s="25"/>
      <c r="B96" s="61" t="s">
        <v>158</v>
      </c>
      <c r="C96" s="27" t="s">
        <v>159</v>
      </c>
      <c r="D96" s="29"/>
      <c r="E96" s="29"/>
      <c r="F96" s="103"/>
      <c r="G96" s="102" t="s">
        <v>157</v>
      </c>
      <c r="H96" s="102" t="s">
        <v>157</v>
      </c>
      <c r="I96" s="102" t="s">
        <v>157</v>
      </c>
      <c r="J96" s="102" t="s">
        <v>157</v>
      </c>
    </row>
    <row r="97" spans="1:10" ht="30.75" hidden="1" customHeight="1" x14ac:dyDescent="0.25">
      <c r="A97" s="25"/>
      <c r="B97" s="33" t="s">
        <v>160</v>
      </c>
      <c r="C97" s="11" t="s">
        <v>161</v>
      </c>
      <c r="D97" s="95"/>
      <c r="E97" s="95"/>
      <c r="F97" s="104"/>
      <c r="G97" s="102" t="s">
        <v>157</v>
      </c>
      <c r="H97" s="102" t="s">
        <v>157</v>
      </c>
      <c r="I97" s="102" t="s">
        <v>157</v>
      </c>
      <c r="J97" s="102" t="s">
        <v>157</v>
      </c>
    </row>
    <row r="98" spans="1:10" ht="15.75" hidden="1" customHeight="1" x14ac:dyDescent="0.25">
      <c r="A98" s="25"/>
      <c r="B98" s="61" t="s">
        <v>158</v>
      </c>
      <c r="C98" s="27" t="s">
        <v>162</v>
      </c>
      <c r="D98" s="29"/>
      <c r="E98" s="29"/>
      <c r="F98" s="103"/>
      <c r="G98" s="102" t="s">
        <v>157</v>
      </c>
      <c r="H98" s="102" t="s">
        <v>157</v>
      </c>
      <c r="I98" s="102" t="s">
        <v>157</v>
      </c>
      <c r="J98" s="102" t="s">
        <v>157</v>
      </c>
    </row>
    <row r="99" spans="1:10" ht="31.5" hidden="1" customHeight="1" x14ac:dyDescent="0.25">
      <c r="A99" s="25"/>
      <c r="B99" s="94" t="s">
        <v>163</v>
      </c>
      <c r="C99" s="11" t="s">
        <v>164</v>
      </c>
      <c r="D99" s="95"/>
      <c r="E99" s="95"/>
      <c r="F99" s="104"/>
      <c r="G99" s="102" t="s">
        <v>157</v>
      </c>
      <c r="H99" s="102" t="s">
        <v>157</v>
      </c>
      <c r="I99" s="102" t="s">
        <v>157</v>
      </c>
      <c r="J99" s="102" t="s">
        <v>157</v>
      </c>
    </row>
    <row r="100" spans="1:10" ht="15.75" hidden="1" customHeight="1" x14ac:dyDescent="0.25">
      <c r="A100" s="25"/>
      <c r="B100" s="94" t="s">
        <v>165</v>
      </c>
      <c r="C100" s="11" t="s">
        <v>166</v>
      </c>
      <c r="D100" s="105"/>
      <c r="E100" s="105"/>
      <c r="F100" s="96">
        <f>G100+H100+I100+J100</f>
        <v>0</v>
      </c>
      <c r="G100" s="106"/>
      <c r="H100" s="106"/>
      <c r="I100" s="106"/>
      <c r="J100" s="106"/>
    </row>
    <row r="101" spans="1:10" ht="15.75" hidden="1" customHeight="1" x14ac:dyDescent="0.2">
      <c r="A101" s="25"/>
      <c r="B101" s="61" t="s">
        <v>167</v>
      </c>
      <c r="C101" s="27" t="s">
        <v>168</v>
      </c>
      <c r="D101" s="27"/>
      <c r="E101" s="27"/>
      <c r="F101" s="107">
        <f>SUM(G101:J101)</f>
        <v>0</v>
      </c>
      <c r="G101" s="93"/>
      <c r="H101" s="93"/>
      <c r="I101" s="93"/>
      <c r="J101" s="93"/>
    </row>
    <row r="102" spans="1:10" ht="16.5" hidden="1" customHeight="1" x14ac:dyDescent="0.2">
      <c r="A102" s="25"/>
      <c r="B102" s="108"/>
      <c r="C102" s="47"/>
      <c r="D102" s="47"/>
      <c r="E102" s="47"/>
      <c r="F102" s="107">
        <f>SUM(G102:J102)</f>
        <v>0</v>
      </c>
      <c r="G102" s="109"/>
      <c r="H102" s="109"/>
      <c r="I102" s="109"/>
      <c r="J102" s="109"/>
    </row>
    <row r="103" spans="1:10" ht="15.75" hidden="1" customHeight="1" x14ac:dyDescent="0.25">
      <c r="A103" s="25"/>
      <c r="B103" s="94" t="s">
        <v>169</v>
      </c>
      <c r="C103" s="11" t="s">
        <v>170</v>
      </c>
      <c r="D103" s="47"/>
      <c r="E103" s="47"/>
      <c r="F103" s="98"/>
      <c r="G103" s="110" t="s">
        <v>157</v>
      </c>
      <c r="H103" s="110" t="s">
        <v>157</v>
      </c>
      <c r="I103" s="110" t="s">
        <v>157</v>
      </c>
      <c r="J103" s="110" t="s">
        <v>157</v>
      </c>
    </row>
    <row r="104" spans="1:10" ht="15.75" hidden="1" customHeight="1" x14ac:dyDescent="0.25">
      <c r="A104" s="25"/>
      <c r="B104" s="94" t="s">
        <v>171</v>
      </c>
      <c r="C104" s="11" t="s">
        <v>172</v>
      </c>
      <c r="D104" s="47"/>
      <c r="E104" s="47"/>
      <c r="F104" s="98">
        <f>G104+H104+I104+J104</f>
        <v>0</v>
      </c>
      <c r="G104" s="111"/>
      <c r="H104" s="111"/>
      <c r="I104" s="111"/>
      <c r="J104" s="111"/>
    </row>
    <row r="105" spans="1:10" ht="15.75" hidden="1" customHeight="1" x14ac:dyDescent="0.25">
      <c r="A105" s="25"/>
      <c r="B105" s="94" t="s">
        <v>173</v>
      </c>
      <c r="C105" s="11" t="s">
        <v>174</v>
      </c>
      <c r="D105" s="47"/>
      <c r="E105" s="47"/>
      <c r="F105" s="98"/>
      <c r="G105" s="110" t="s">
        <v>157</v>
      </c>
      <c r="H105" s="110" t="s">
        <v>157</v>
      </c>
      <c r="I105" s="110" t="s">
        <v>157</v>
      </c>
      <c r="J105" s="110" t="s">
        <v>157</v>
      </c>
    </row>
    <row r="106" spans="1:10" ht="15.75" hidden="1" customHeight="1" x14ac:dyDescent="0.25">
      <c r="A106" s="25"/>
      <c r="B106" s="173" t="s">
        <v>175</v>
      </c>
      <c r="C106" s="141"/>
      <c r="D106" s="141"/>
      <c r="E106" s="141"/>
      <c r="F106" s="141"/>
      <c r="G106" s="141"/>
      <c r="H106" s="141"/>
      <c r="I106" s="141"/>
      <c r="J106" s="150"/>
    </row>
    <row r="107" spans="1:10" ht="31.5" hidden="1" customHeight="1" x14ac:dyDescent="0.2">
      <c r="A107" s="25"/>
      <c r="B107" s="112" t="s">
        <v>176</v>
      </c>
      <c r="C107" s="113" t="s">
        <v>177</v>
      </c>
      <c r="D107" s="114">
        <f>SUM(D108:D114)</f>
        <v>0</v>
      </c>
      <c r="E107" s="114">
        <f>SUM(E108:E114)</f>
        <v>0</v>
      </c>
      <c r="F107" s="115">
        <f>SUM(G107:J107)</f>
        <v>0</v>
      </c>
      <c r="G107" s="116">
        <f>SUM(G108:G114)</f>
        <v>0</v>
      </c>
      <c r="H107" s="116">
        <f>SUM(H108:H114)</f>
        <v>0</v>
      </c>
      <c r="I107" s="116">
        <f>SUM(I108:I114)</f>
        <v>0</v>
      </c>
      <c r="J107" s="116">
        <f>SUM(J108:J114)</f>
        <v>0</v>
      </c>
    </row>
    <row r="108" spans="1:10" ht="15" hidden="1" customHeight="1" x14ac:dyDescent="0.2">
      <c r="A108" s="25"/>
      <c r="B108" s="90" t="s">
        <v>178</v>
      </c>
      <c r="C108" s="27" t="s">
        <v>179</v>
      </c>
      <c r="D108" s="117"/>
      <c r="E108" s="117"/>
      <c r="F108" s="118">
        <f t="shared" ref="F108:F120" si="5">G108+H108+I108+J108</f>
        <v>0</v>
      </c>
      <c r="G108" s="119"/>
      <c r="H108" s="119"/>
      <c r="I108" s="119"/>
      <c r="J108" s="119"/>
    </row>
    <row r="109" spans="1:10" ht="15" hidden="1" customHeight="1" x14ac:dyDescent="0.2">
      <c r="A109" s="25"/>
      <c r="B109" s="120" t="s">
        <v>180</v>
      </c>
      <c r="C109" s="27" t="s">
        <v>181</v>
      </c>
      <c r="D109" s="117"/>
      <c r="E109" s="117"/>
      <c r="F109" s="118">
        <f t="shared" si="5"/>
        <v>0</v>
      </c>
      <c r="G109" s="119"/>
      <c r="H109" s="119"/>
      <c r="I109" s="119"/>
      <c r="J109" s="119"/>
    </row>
    <row r="110" spans="1:10" ht="15" hidden="1" customHeight="1" x14ac:dyDescent="0.2">
      <c r="A110" s="25"/>
      <c r="B110" s="120" t="s">
        <v>182</v>
      </c>
      <c r="C110" s="27" t="s">
        <v>183</v>
      </c>
      <c r="D110" s="117"/>
      <c r="E110" s="117"/>
      <c r="F110" s="118">
        <f t="shared" si="5"/>
        <v>0</v>
      </c>
      <c r="G110" s="119"/>
      <c r="H110" s="119"/>
      <c r="I110" s="119"/>
      <c r="J110" s="119"/>
    </row>
    <row r="111" spans="1:10" ht="28.5" hidden="1" customHeight="1" x14ac:dyDescent="0.2">
      <c r="A111" s="25"/>
      <c r="B111" s="120" t="s">
        <v>184</v>
      </c>
      <c r="C111" s="27" t="s">
        <v>185</v>
      </c>
      <c r="D111" s="117"/>
      <c r="E111" s="117"/>
      <c r="F111" s="118">
        <f t="shared" si="5"/>
        <v>0</v>
      </c>
      <c r="G111" s="119"/>
      <c r="H111" s="119"/>
      <c r="I111" s="119"/>
      <c r="J111" s="119"/>
    </row>
    <row r="112" spans="1:10" ht="15" hidden="1" customHeight="1" x14ac:dyDescent="0.2">
      <c r="A112" s="25"/>
      <c r="B112" s="120" t="s">
        <v>186</v>
      </c>
      <c r="C112" s="27" t="s">
        <v>187</v>
      </c>
      <c r="D112" s="117"/>
      <c r="E112" s="117"/>
      <c r="F112" s="118">
        <f t="shared" si="5"/>
        <v>0</v>
      </c>
      <c r="G112" s="119"/>
      <c r="H112" s="119"/>
      <c r="I112" s="119"/>
      <c r="J112" s="119"/>
    </row>
    <row r="113" spans="1:10" ht="15" hidden="1" customHeight="1" x14ac:dyDescent="0.2">
      <c r="A113" s="25"/>
      <c r="B113" s="120" t="s">
        <v>188</v>
      </c>
      <c r="C113" s="27" t="s">
        <v>189</v>
      </c>
      <c r="D113" s="117"/>
      <c r="E113" s="117"/>
      <c r="F113" s="118">
        <f t="shared" si="5"/>
        <v>0</v>
      </c>
      <c r="G113" s="119"/>
      <c r="H113" s="119"/>
      <c r="I113" s="119"/>
      <c r="J113" s="119"/>
    </row>
    <row r="114" spans="1:10" ht="15" hidden="1" customHeight="1" x14ac:dyDescent="0.2">
      <c r="A114" s="25"/>
      <c r="B114" s="120" t="s">
        <v>190</v>
      </c>
      <c r="C114" s="27" t="s">
        <v>191</v>
      </c>
      <c r="D114" s="117"/>
      <c r="E114" s="117"/>
      <c r="F114" s="118">
        <f t="shared" si="5"/>
        <v>0</v>
      </c>
      <c r="G114" s="119"/>
      <c r="H114" s="119"/>
      <c r="I114" s="119"/>
      <c r="J114" s="119"/>
    </row>
    <row r="115" spans="1:10" ht="15.75" hidden="1" customHeight="1" x14ac:dyDescent="0.25">
      <c r="A115" s="25"/>
      <c r="B115" s="94" t="s">
        <v>192</v>
      </c>
      <c r="C115" s="11" t="s">
        <v>193</v>
      </c>
      <c r="D115" s="95"/>
      <c r="E115" s="95"/>
      <c r="F115" s="96">
        <f t="shared" si="5"/>
        <v>0</v>
      </c>
      <c r="G115" s="97"/>
      <c r="H115" s="97"/>
      <c r="I115" s="97"/>
      <c r="J115" s="97"/>
    </row>
    <row r="116" spans="1:10" ht="28.5" hidden="1" customHeight="1" x14ac:dyDescent="0.2">
      <c r="A116" s="25"/>
      <c r="B116" s="90" t="s">
        <v>194</v>
      </c>
      <c r="C116" s="27" t="s">
        <v>195</v>
      </c>
      <c r="D116" s="117"/>
      <c r="E116" s="117"/>
      <c r="F116" s="118">
        <f t="shared" si="5"/>
        <v>0</v>
      </c>
      <c r="G116" s="119"/>
      <c r="H116" s="119"/>
      <c r="I116" s="119"/>
      <c r="J116" s="119"/>
    </row>
    <row r="117" spans="1:10" ht="15" hidden="1" customHeight="1" x14ac:dyDescent="0.25">
      <c r="A117" s="25"/>
      <c r="B117" s="90" t="s">
        <v>196</v>
      </c>
      <c r="C117" s="27" t="s">
        <v>197</v>
      </c>
      <c r="D117" s="29"/>
      <c r="E117" s="29"/>
      <c r="F117" s="91">
        <f t="shared" si="5"/>
        <v>0</v>
      </c>
      <c r="G117" s="92"/>
      <c r="H117" s="92"/>
      <c r="I117" s="92"/>
      <c r="J117" s="92"/>
    </row>
    <row r="118" spans="1:10" ht="15" hidden="1" customHeight="1" x14ac:dyDescent="0.25">
      <c r="A118" s="25"/>
      <c r="B118" s="90" t="s">
        <v>198</v>
      </c>
      <c r="C118" s="27" t="s">
        <v>199</v>
      </c>
      <c r="D118" s="29"/>
      <c r="E118" s="29"/>
      <c r="F118" s="91">
        <f t="shared" si="5"/>
        <v>0</v>
      </c>
      <c r="G118" s="92"/>
      <c r="H118" s="92"/>
      <c r="I118" s="92"/>
      <c r="J118" s="92"/>
    </row>
    <row r="119" spans="1:10" ht="15" hidden="1" customHeight="1" x14ac:dyDescent="0.25">
      <c r="A119" s="25"/>
      <c r="B119" s="90" t="s">
        <v>200</v>
      </c>
      <c r="C119" s="27" t="s">
        <v>201</v>
      </c>
      <c r="D119" s="29"/>
      <c r="E119" s="29"/>
      <c r="F119" s="91">
        <f t="shared" si="5"/>
        <v>0</v>
      </c>
      <c r="G119" s="92"/>
      <c r="H119" s="92"/>
      <c r="I119" s="92"/>
      <c r="J119" s="92"/>
    </row>
    <row r="120" spans="1:10" ht="15.75" hidden="1" customHeight="1" x14ac:dyDescent="0.25">
      <c r="A120" s="25"/>
      <c r="B120" s="94" t="s">
        <v>202</v>
      </c>
      <c r="C120" s="11" t="s">
        <v>203</v>
      </c>
      <c r="D120" s="95"/>
      <c r="E120" s="95"/>
      <c r="F120" s="96">
        <f t="shared" si="5"/>
        <v>0</v>
      </c>
      <c r="G120" s="97"/>
      <c r="H120" s="97"/>
      <c r="I120" s="97"/>
      <c r="J120" s="97"/>
    </row>
    <row r="121" spans="1:10" ht="15.75" hidden="1" customHeight="1" x14ac:dyDescent="0.2">
      <c r="A121" s="25"/>
      <c r="B121" s="90" t="s">
        <v>204</v>
      </c>
      <c r="C121" s="27" t="s">
        <v>205</v>
      </c>
      <c r="D121" s="29"/>
      <c r="E121" s="29"/>
      <c r="F121" s="118"/>
      <c r="G121" s="121"/>
      <c r="H121" s="121"/>
      <c r="I121" s="121"/>
      <c r="J121" s="121"/>
    </row>
    <row r="122" spans="1:10" ht="15" hidden="1" customHeight="1" x14ac:dyDescent="0.25">
      <c r="A122" s="25"/>
      <c r="B122" s="90" t="s">
        <v>206</v>
      </c>
      <c r="C122" s="27" t="s">
        <v>207</v>
      </c>
      <c r="D122" s="29"/>
      <c r="E122" s="29"/>
      <c r="F122" s="91">
        <f>G122+H122+I122+J122</f>
        <v>0</v>
      </c>
      <c r="G122" s="122"/>
      <c r="H122" s="122"/>
      <c r="I122" s="122"/>
      <c r="J122" s="122"/>
    </row>
    <row r="123" spans="1:10" ht="15.75" hidden="1" customHeight="1" x14ac:dyDescent="0.25">
      <c r="A123" s="25"/>
      <c r="B123" s="123" t="s">
        <v>208</v>
      </c>
      <c r="C123" s="124" t="s">
        <v>209</v>
      </c>
      <c r="D123" s="125">
        <f>D124+D125</f>
        <v>0</v>
      </c>
      <c r="E123" s="125">
        <f>E124+E125</f>
        <v>0</v>
      </c>
      <c r="F123" s="126">
        <f>G123+H123+I123+J123</f>
        <v>0</v>
      </c>
      <c r="G123" s="125">
        <f>G124+G125</f>
        <v>0</v>
      </c>
      <c r="H123" s="125">
        <f>H124+H125</f>
        <v>0</v>
      </c>
      <c r="I123" s="125">
        <f>I124+I125</f>
        <v>0</v>
      </c>
      <c r="J123" s="125">
        <f>J124+J125</f>
        <v>0</v>
      </c>
    </row>
    <row r="124" spans="1:10" ht="15" hidden="1" customHeight="1" x14ac:dyDescent="0.25">
      <c r="A124" s="25"/>
      <c r="B124" s="90" t="s">
        <v>210</v>
      </c>
      <c r="C124" s="27" t="s">
        <v>211</v>
      </c>
      <c r="D124" s="29"/>
      <c r="E124" s="29"/>
      <c r="F124" s="91">
        <f>G124+H124+I124+J124</f>
        <v>0</v>
      </c>
      <c r="G124" s="122"/>
      <c r="H124" s="122"/>
      <c r="I124" s="122"/>
      <c r="J124" s="122"/>
    </row>
    <row r="125" spans="1:10" ht="16.5" hidden="1" customHeight="1" x14ac:dyDescent="0.25">
      <c r="A125" s="25"/>
      <c r="B125" s="90" t="s">
        <v>212</v>
      </c>
      <c r="C125" s="27" t="s">
        <v>213</v>
      </c>
      <c r="D125" s="117"/>
      <c r="E125" s="117"/>
      <c r="F125" s="91">
        <f>G125+H125+I125+J125</f>
        <v>0</v>
      </c>
      <c r="G125" s="127"/>
      <c r="H125" s="127"/>
      <c r="I125" s="127"/>
      <c r="J125" s="127"/>
    </row>
    <row r="126" spans="1:10" ht="16.5" customHeight="1" x14ac:dyDescent="0.2">
      <c r="A126" s="25"/>
      <c r="B126" s="128"/>
      <c r="D126" s="129"/>
      <c r="E126" s="129"/>
      <c r="F126" s="130"/>
      <c r="G126" s="131"/>
      <c r="H126" s="131"/>
      <c r="I126" s="131"/>
      <c r="J126" s="131"/>
    </row>
    <row r="127" spans="1:10" ht="16.5" customHeight="1" x14ac:dyDescent="0.2">
      <c r="B127" s="128"/>
      <c r="D127" s="129"/>
      <c r="E127" s="129"/>
      <c r="F127" s="130"/>
      <c r="G127" s="131"/>
      <c r="H127" s="131"/>
      <c r="I127" s="131"/>
      <c r="J127" s="131"/>
    </row>
    <row r="128" spans="1:10" ht="15" customHeight="1" x14ac:dyDescent="0.2">
      <c r="A128" s="2"/>
      <c r="C128" s="2"/>
      <c r="D128" s="2"/>
      <c r="E128" s="2"/>
      <c r="F128" s="132"/>
      <c r="G128" s="132"/>
      <c r="H128" s="132"/>
      <c r="I128" s="132"/>
      <c r="J128" s="132"/>
    </row>
    <row r="129" spans="1:11" ht="15.75" customHeight="1" x14ac:dyDescent="0.25">
      <c r="A129" s="133"/>
      <c r="B129" s="134" t="s">
        <v>214</v>
      </c>
      <c r="C129" s="133"/>
      <c r="D129" s="133"/>
      <c r="E129" s="133"/>
      <c r="F129" s="133"/>
      <c r="G129" s="167" t="s">
        <v>215</v>
      </c>
      <c r="H129" s="143"/>
      <c r="I129" s="143"/>
      <c r="J129" s="133"/>
      <c r="K129" s="133"/>
    </row>
    <row r="130" spans="1:11" ht="15.75" customHeight="1" x14ac:dyDescent="0.25">
      <c r="A130" s="133"/>
      <c r="B130" s="135" t="s">
        <v>216</v>
      </c>
      <c r="C130" s="133"/>
      <c r="D130" s="133"/>
      <c r="E130" s="133"/>
      <c r="F130" s="133"/>
      <c r="G130" s="133"/>
      <c r="H130" s="133"/>
      <c r="I130" s="133"/>
      <c r="J130" s="133"/>
      <c r="K130" s="133"/>
    </row>
    <row r="131" spans="1:11" ht="23.25" customHeight="1" x14ac:dyDescent="0.2">
      <c r="G131" s="152"/>
      <c r="H131" s="143"/>
      <c r="I131" s="143"/>
      <c r="J131" s="143"/>
    </row>
    <row r="132" spans="1:11" ht="15" customHeight="1" x14ac:dyDescent="0.2">
      <c r="A132" s="136"/>
      <c r="B132" s="137"/>
      <c r="C132" s="136"/>
      <c r="D132" s="136"/>
      <c r="E132" s="136"/>
    </row>
    <row r="133" spans="1:11" ht="15.75" customHeight="1" x14ac:dyDescent="0.25">
      <c r="A133" s="136"/>
      <c r="B133" s="138" t="s">
        <v>217</v>
      </c>
      <c r="C133" s="136"/>
      <c r="D133" s="136"/>
      <c r="E133" s="136"/>
    </row>
    <row r="134" spans="1:11" ht="15.75" customHeight="1" x14ac:dyDescent="0.25">
      <c r="A134" s="136"/>
      <c r="B134" s="138" t="s">
        <v>218</v>
      </c>
      <c r="C134" s="136"/>
      <c r="D134" s="136"/>
      <c r="E134" s="136"/>
    </row>
    <row r="135" spans="1:11" ht="20.25" customHeight="1" x14ac:dyDescent="0.25">
      <c r="A135" s="136"/>
      <c r="B135" s="138" t="s">
        <v>219</v>
      </c>
      <c r="C135" s="136"/>
      <c r="D135" s="136"/>
      <c r="E135" s="136"/>
    </row>
    <row r="136" spans="1:11" ht="15" customHeight="1" x14ac:dyDescent="0.2">
      <c r="A136" s="136"/>
      <c r="B136" s="137"/>
      <c r="C136" s="136"/>
      <c r="D136" s="136"/>
      <c r="E136" s="136"/>
    </row>
    <row r="137" spans="1:11" ht="15" customHeight="1" x14ac:dyDescent="0.2">
      <c r="A137" s="136"/>
      <c r="B137" s="137"/>
      <c r="C137" s="136"/>
      <c r="D137" s="136"/>
      <c r="E137" s="136"/>
    </row>
    <row r="138" spans="1:11" ht="15" customHeight="1" x14ac:dyDescent="0.2">
      <c r="A138" s="136"/>
      <c r="B138" s="137"/>
      <c r="C138" s="136"/>
      <c r="D138" s="136"/>
      <c r="E138" s="136"/>
    </row>
    <row r="139" spans="1:11" ht="15" customHeight="1" x14ac:dyDescent="0.2">
      <c r="A139" s="136"/>
      <c r="B139" s="137"/>
      <c r="C139" s="136"/>
      <c r="D139" s="136"/>
      <c r="E139" s="136"/>
    </row>
    <row r="140" spans="1:11" ht="15" customHeight="1" x14ac:dyDescent="0.2">
      <c r="A140" s="136"/>
      <c r="B140" s="137"/>
      <c r="C140" s="136"/>
      <c r="D140" s="136"/>
      <c r="E140" s="136"/>
    </row>
    <row r="141" spans="1:11" ht="15" customHeight="1" x14ac:dyDescent="0.2">
      <c r="A141" s="136"/>
      <c r="B141" s="137"/>
      <c r="C141" s="136"/>
      <c r="D141" s="136"/>
      <c r="E141" s="136"/>
    </row>
    <row r="142" spans="1:11" ht="15" customHeight="1" x14ac:dyDescent="0.2">
      <c r="A142" s="136"/>
      <c r="B142" s="137"/>
      <c r="C142" s="136"/>
      <c r="D142" s="136"/>
      <c r="E142" s="136"/>
    </row>
    <row r="143" spans="1:11" ht="15" customHeight="1" x14ac:dyDescent="0.2">
      <c r="B143" s="139"/>
    </row>
    <row r="144" spans="1:11" ht="15" customHeight="1" x14ac:dyDescent="0.2">
      <c r="B144" s="139"/>
    </row>
    <row r="145" spans="2:2" ht="15" customHeight="1" x14ac:dyDescent="0.2">
      <c r="B145" s="139"/>
    </row>
    <row r="146" spans="2:2" ht="15" customHeight="1" x14ac:dyDescent="0.2">
      <c r="B146" s="139"/>
    </row>
    <row r="147" spans="2:2" ht="15" customHeight="1" x14ac:dyDescent="0.2">
      <c r="B147" s="139"/>
    </row>
    <row r="148" spans="2:2" ht="15" customHeight="1" x14ac:dyDescent="0.2">
      <c r="B148" s="139"/>
    </row>
    <row r="149" spans="2:2" ht="15" customHeight="1" x14ac:dyDescent="0.2">
      <c r="B149" s="139"/>
    </row>
    <row r="150" spans="2:2" ht="15" customHeight="1" x14ac:dyDescent="0.2">
      <c r="B150" s="139"/>
    </row>
    <row r="151" spans="2:2" ht="15" customHeight="1" x14ac:dyDescent="0.2">
      <c r="B151" s="139"/>
    </row>
    <row r="152" spans="2:2" ht="15" customHeight="1" x14ac:dyDescent="0.2">
      <c r="B152" s="139"/>
    </row>
    <row r="153" spans="2:2" ht="15" customHeight="1" x14ac:dyDescent="0.2">
      <c r="B153" s="139"/>
    </row>
    <row r="154" spans="2:2" ht="15" customHeight="1" x14ac:dyDescent="0.2">
      <c r="B154" s="139"/>
    </row>
    <row r="155" spans="2:2" ht="15" customHeight="1" x14ac:dyDescent="0.2">
      <c r="B155" s="139"/>
    </row>
    <row r="156" spans="2:2" ht="15" customHeight="1" x14ac:dyDescent="0.2">
      <c r="B156" s="139"/>
    </row>
    <row r="157" spans="2:2" ht="15" customHeight="1" x14ac:dyDescent="0.2">
      <c r="B157" s="139"/>
    </row>
    <row r="158" spans="2:2" ht="15" customHeight="1" x14ac:dyDescent="0.2">
      <c r="B158" s="139"/>
    </row>
    <row r="159" spans="2:2" ht="15" customHeight="1" x14ac:dyDescent="0.2">
      <c r="B159" s="139"/>
    </row>
    <row r="160" spans="2:2" ht="15" customHeight="1" x14ac:dyDescent="0.2">
      <c r="B160" s="139"/>
    </row>
    <row r="161" spans="2:2" ht="15" customHeight="1" x14ac:dyDescent="0.2">
      <c r="B161" s="139"/>
    </row>
    <row r="162" spans="2:2" ht="15" customHeight="1" x14ac:dyDescent="0.2">
      <c r="B162" s="139"/>
    </row>
    <row r="163" spans="2:2" ht="15" customHeight="1" x14ac:dyDescent="0.2">
      <c r="B163" s="139"/>
    </row>
    <row r="164" spans="2:2" ht="15" customHeight="1" x14ac:dyDescent="0.2">
      <c r="B164" s="139"/>
    </row>
    <row r="165" spans="2:2" ht="15" customHeight="1" x14ac:dyDescent="0.2">
      <c r="B165" s="139"/>
    </row>
    <row r="166" spans="2:2" ht="15" customHeight="1" x14ac:dyDescent="0.2">
      <c r="B166" s="139"/>
    </row>
    <row r="167" spans="2:2" ht="15" customHeight="1" x14ac:dyDescent="0.2">
      <c r="B167" s="139"/>
    </row>
    <row r="168" spans="2:2" ht="15" customHeight="1" x14ac:dyDescent="0.2">
      <c r="B168" s="139"/>
    </row>
    <row r="169" spans="2:2" ht="15" customHeight="1" x14ac:dyDescent="0.2">
      <c r="B169" s="139"/>
    </row>
    <row r="170" spans="2:2" ht="15" customHeight="1" x14ac:dyDescent="0.2">
      <c r="B170" s="139"/>
    </row>
    <row r="171" spans="2:2" ht="15" customHeight="1" x14ac:dyDescent="0.2">
      <c r="B171" s="139"/>
    </row>
    <row r="172" spans="2:2" ht="15" customHeight="1" x14ac:dyDescent="0.2">
      <c r="B172" s="139"/>
    </row>
    <row r="173" spans="2:2" ht="15" customHeight="1" x14ac:dyDescent="0.2">
      <c r="B173" s="139"/>
    </row>
    <row r="174" spans="2:2" ht="15" customHeight="1" x14ac:dyDescent="0.2">
      <c r="B174" s="139"/>
    </row>
    <row r="175" spans="2:2" ht="15" customHeight="1" x14ac:dyDescent="0.2">
      <c r="B175" s="139"/>
    </row>
    <row r="176" spans="2:2" ht="15" customHeight="1" x14ac:dyDescent="0.2">
      <c r="B176" s="139"/>
    </row>
    <row r="177" spans="2:2" ht="15" customHeight="1" x14ac:dyDescent="0.2">
      <c r="B177" s="139"/>
    </row>
    <row r="178" spans="2:2" ht="15" customHeight="1" x14ac:dyDescent="0.2">
      <c r="B178" s="139"/>
    </row>
    <row r="179" spans="2:2" ht="15" customHeight="1" x14ac:dyDescent="0.2">
      <c r="B179" s="139"/>
    </row>
    <row r="180" spans="2:2" ht="15" customHeight="1" x14ac:dyDescent="0.2">
      <c r="B180" s="139"/>
    </row>
    <row r="181" spans="2:2" ht="15" customHeight="1" x14ac:dyDescent="0.2">
      <c r="B181" s="139"/>
    </row>
    <row r="182" spans="2:2" ht="15" customHeight="1" x14ac:dyDescent="0.2">
      <c r="B182" s="139"/>
    </row>
    <row r="183" spans="2:2" ht="15" customHeight="1" x14ac:dyDescent="0.2">
      <c r="B183" s="139"/>
    </row>
    <row r="184" spans="2:2" ht="15" customHeight="1" x14ac:dyDescent="0.2">
      <c r="B184" s="139"/>
    </row>
    <row r="185" spans="2:2" ht="15" customHeight="1" x14ac:dyDescent="0.2">
      <c r="B185" s="139"/>
    </row>
    <row r="186" spans="2:2" ht="15" customHeight="1" x14ac:dyDescent="0.2">
      <c r="B186" s="139"/>
    </row>
    <row r="187" spans="2:2" ht="15" customHeight="1" x14ac:dyDescent="0.2">
      <c r="B187" s="139"/>
    </row>
    <row r="188" spans="2:2" ht="15" customHeight="1" x14ac:dyDescent="0.2">
      <c r="B188" s="139"/>
    </row>
    <row r="189" spans="2:2" ht="15" customHeight="1" x14ac:dyDescent="0.2">
      <c r="B189" s="139"/>
    </row>
    <row r="190" spans="2:2" ht="15" customHeight="1" x14ac:dyDescent="0.2">
      <c r="B190" s="139"/>
    </row>
    <row r="191" spans="2:2" ht="15" customHeight="1" x14ac:dyDescent="0.2">
      <c r="B191" s="139"/>
    </row>
    <row r="192" spans="2:2" ht="15" customHeight="1" x14ac:dyDescent="0.2">
      <c r="B192" s="139"/>
    </row>
    <row r="193" spans="2:2" ht="15" customHeight="1" x14ac:dyDescent="0.2">
      <c r="B193" s="139"/>
    </row>
    <row r="194" spans="2:2" ht="15" customHeight="1" x14ac:dyDescent="0.2">
      <c r="B194" s="139"/>
    </row>
    <row r="195" spans="2:2" ht="15" customHeight="1" x14ac:dyDescent="0.2">
      <c r="B195" s="139"/>
    </row>
    <row r="196" spans="2:2" ht="15" customHeight="1" x14ac:dyDescent="0.2">
      <c r="B196" s="139"/>
    </row>
    <row r="197" spans="2:2" ht="15" customHeight="1" x14ac:dyDescent="0.2">
      <c r="B197" s="139"/>
    </row>
    <row r="198" spans="2:2" ht="15" customHeight="1" x14ac:dyDescent="0.2">
      <c r="B198" s="139"/>
    </row>
    <row r="199" spans="2:2" ht="15" customHeight="1" x14ac:dyDescent="0.2">
      <c r="B199" s="139"/>
    </row>
    <row r="200" spans="2:2" ht="15" customHeight="1" x14ac:dyDescent="0.2">
      <c r="B200" s="139"/>
    </row>
    <row r="201" spans="2:2" ht="15" customHeight="1" x14ac:dyDescent="0.2">
      <c r="B201" s="139"/>
    </row>
    <row r="202" spans="2:2" ht="15" customHeight="1" x14ac:dyDescent="0.2">
      <c r="B202" s="139"/>
    </row>
    <row r="203" spans="2:2" ht="15" customHeight="1" x14ac:dyDescent="0.2">
      <c r="B203" s="139"/>
    </row>
    <row r="204" spans="2:2" ht="15" customHeight="1" x14ac:dyDescent="0.2">
      <c r="B204" s="139"/>
    </row>
    <row r="205" spans="2:2" ht="15" customHeight="1" x14ac:dyDescent="0.2">
      <c r="B205" s="139"/>
    </row>
    <row r="206" spans="2:2" ht="15" customHeight="1" x14ac:dyDescent="0.2">
      <c r="B206" s="139"/>
    </row>
    <row r="207" spans="2:2" ht="15" customHeight="1" x14ac:dyDescent="0.2">
      <c r="B207" s="139"/>
    </row>
    <row r="208" spans="2:2" ht="15" customHeight="1" x14ac:dyDescent="0.2">
      <c r="B208" s="139"/>
    </row>
    <row r="209" spans="2:2" ht="15" customHeight="1" x14ac:dyDescent="0.2">
      <c r="B209" s="139"/>
    </row>
    <row r="210" spans="2:2" ht="15" customHeight="1" x14ac:dyDescent="0.2">
      <c r="B210" s="139"/>
    </row>
    <row r="211" spans="2:2" ht="15" customHeight="1" x14ac:dyDescent="0.2">
      <c r="B211" s="139"/>
    </row>
    <row r="212" spans="2:2" ht="15" customHeight="1" x14ac:dyDescent="0.2">
      <c r="B212" s="139"/>
    </row>
    <row r="213" spans="2:2" ht="15" customHeight="1" x14ac:dyDescent="0.2">
      <c r="B213" s="139"/>
    </row>
    <row r="214" spans="2:2" ht="15" customHeight="1" x14ac:dyDescent="0.2">
      <c r="B214" s="139"/>
    </row>
    <row r="215" spans="2:2" ht="15" customHeight="1" x14ac:dyDescent="0.2">
      <c r="B215" s="139"/>
    </row>
    <row r="216" spans="2:2" ht="15" customHeight="1" x14ac:dyDescent="0.2">
      <c r="B216" s="139"/>
    </row>
    <row r="217" spans="2:2" ht="15" customHeight="1" x14ac:dyDescent="0.2">
      <c r="B217" s="139"/>
    </row>
    <row r="218" spans="2:2" ht="15" customHeight="1" x14ac:dyDescent="0.2">
      <c r="B218" s="139"/>
    </row>
    <row r="219" spans="2:2" ht="15" customHeight="1" x14ac:dyDescent="0.2">
      <c r="B219" s="139"/>
    </row>
    <row r="220" spans="2:2" ht="15" customHeight="1" x14ac:dyDescent="0.2">
      <c r="B220" s="139"/>
    </row>
    <row r="221" spans="2:2" ht="15" customHeight="1" x14ac:dyDescent="0.2">
      <c r="B221" s="139"/>
    </row>
    <row r="222" spans="2:2" ht="15" customHeight="1" x14ac:dyDescent="0.2">
      <c r="B222" s="139"/>
    </row>
    <row r="223" spans="2:2" ht="15" customHeight="1" x14ac:dyDescent="0.2">
      <c r="B223" s="139"/>
    </row>
    <row r="224" spans="2:2" ht="15" customHeight="1" x14ac:dyDescent="0.2">
      <c r="B224" s="139"/>
    </row>
    <row r="225" spans="2:2" ht="15" customHeight="1" x14ac:dyDescent="0.2">
      <c r="B225" s="139"/>
    </row>
    <row r="226" spans="2:2" ht="15" customHeight="1" x14ac:dyDescent="0.2">
      <c r="B226" s="139"/>
    </row>
    <row r="227" spans="2:2" ht="15" customHeight="1" x14ac:dyDescent="0.2">
      <c r="B227" s="139"/>
    </row>
    <row r="228" spans="2:2" ht="15" customHeight="1" x14ac:dyDescent="0.2">
      <c r="B228" s="139"/>
    </row>
    <row r="229" spans="2:2" ht="15" customHeight="1" x14ac:dyDescent="0.2">
      <c r="B229" s="139"/>
    </row>
    <row r="230" spans="2:2" ht="15" customHeight="1" x14ac:dyDescent="0.2">
      <c r="B230" s="139"/>
    </row>
    <row r="231" spans="2:2" ht="15" customHeight="1" x14ac:dyDescent="0.2">
      <c r="B231" s="139"/>
    </row>
    <row r="232" spans="2:2" ht="15" customHeight="1" x14ac:dyDescent="0.2">
      <c r="B232" s="139"/>
    </row>
    <row r="233" spans="2:2" ht="15" customHeight="1" x14ac:dyDescent="0.2">
      <c r="B233" s="139"/>
    </row>
    <row r="234" spans="2:2" ht="15" customHeight="1" x14ac:dyDescent="0.2">
      <c r="B234" s="139"/>
    </row>
    <row r="235" spans="2:2" ht="15" customHeight="1" x14ac:dyDescent="0.2">
      <c r="B235" s="139"/>
    </row>
    <row r="236" spans="2:2" ht="15" customHeight="1" x14ac:dyDescent="0.2">
      <c r="B236" s="139"/>
    </row>
    <row r="237" spans="2:2" ht="15" customHeight="1" x14ac:dyDescent="0.2">
      <c r="B237" s="139"/>
    </row>
    <row r="238" spans="2:2" ht="15" customHeight="1" x14ac:dyDescent="0.2">
      <c r="B238" s="139"/>
    </row>
    <row r="239" spans="2:2" ht="15" customHeight="1" x14ac:dyDescent="0.2">
      <c r="B239" s="139"/>
    </row>
    <row r="240" spans="2:2" ht="15" customHeight="1" x14ac:dyDescent="0.2">
      <c r="B240" s="139"/>
    </row>
    <row r="241" spans="2:2" ht="15" customHeight="1" x14ac:dyDescent="0.2">
      <c r="B241" s="139"/>
    </row>
    <row r="242" spans="2:2" ht="15" customHeight="1" x14ac:dyDescent="0.2">
      <c r="B242" s="139"/>
    </row>
    <row r="243" spans="2:2" ht="15" customHeight="1" x14ac:dyDescent="0.2">
      <c r="B243" s="139"/>
    </row>
    <row r="244" spans="2:2" ht="15" customHeight="1" x14ac:dyDescent="0.2">
      <c r="B244" s="139"/>
    </row>
    <row r="245" spans="2:2" ht="15" customHeight="1" x14ac:dyDescent="0.2">
      <c r="B245" s="139"/>
    </row>
    <row r="246" spans="2:2" ht="15" customHeight="1" x14ac:dyDescent="0.2">
      <c r="B246" s="139"/>
    </row>
    <row r="247" spans="2:2" ht="15" customHeight="1" x14ac:dyDescent="0.2">
      <c r="B247" s="139"/>
    </row>
    <row r="248" spans="2:2" ht="15" customHeight="1" x14ac:dyDescent="0.2">
      <c r="B248" s="139"/>
    </row>
    <row r="249" spans="2:2" ht="15" customHeight="1" x14ac:dyDescent="0.2">
      <c r="B249" s="139"/>
    </row>
    <row r="250" spans="2:2" ht="15" customHeight="1" x14ac:dyDescent="0.2">
      <c r="B250" s="139"/>
    </row>
    <row r="251" spans="2:2" ht="15" customHeight="1" x14ac:dyDescent="0.2">
      <c r="B251" s="139"/>
    </row>
    <row r="252" spans="2:2" ht="15" customHeight="1" x14ac:dyDescent="0.2">
      <c r="B252" s="139"/>
    </row>
    <row r="253" spans="2:2" ht="15" customHeight="1" x14ac:dyDescent="0.2">
      <c r="B253" s="139"/>
    </row>
    <row r="254" spans="2:2" ht="15" customHeight="1" x14ac:dyDescent="0.2">
      <c r="B254" s="139"/>
    </row>
    <row r="255" spans="2:2" ht="15" customHeight="1" x14ac:dyDescent="0.2">
      <c r="B255" s="139"/>
    </row>
    <row r="256" spans="2:2" ht="15" customHeight="1" x14ac:dyDescent="0.2">
      <c r="B256" s="139"/>
    </row>
    <row r="257" spans="2:2" ht="15" customHeight="1" x14ac:dyDescent="0.2">
      <c r="B257" s="139"/>
    </row>
    <row r="258" spans="2:2" ht="15" customHeight="1" x14ac:dyDescent="0.2">
      <c r="B258" s="139"/>
    </row>
    <row r="259" spans="2:2" ht="15" customHeight="1" x14ac:dyDescent="0.2">
      <c r="B259" s="139"/>
    </row>
    <row r="260" spans="2:2" ht="15" customHeight="1" x14ac:dyDescent="0.2">
      <c r="B260" s="139"/>
    </row>
    <row r="261" spans="2:2" ht="15" customHeight="1" x14ac:dyDescent="0.2">
      <c r="B261" s="139"/>
    </row>
    <row r="262" spans="2:2" ht="15" customHeight="1" x14ac:dyDescent="0.2">
      <c r="B262" s="139"/>
    </row>
    <row r="263" spans="2:2" ht="15" customHeight="1" x14ac:dyDescent="0.2">
      <c r="B263" s="139"/>
    </row>
    <row r="264" spans="2:2" ht="15" customHeight="1" x14ac:dyDescent="0.2">
      <c r="B264" s="139"/>
    </row>
    <row r="265" spans="2:2" ht="15" customHeight="1" x14ac:dyDescent="0.2">
      <c r="B265" s="139"/>
    </row>
    <row r="266" spans="2:2" ht="15" customHeight="1" x14ac:dyDescent="0.2">
      <c r="B266" s="139"/>
    </row>
    <row r="267" spans="2:2" ht="15" customHeight="1" x14ac:dyDescent="0.2">
      <c r="B267" s="139"/>
    </row>
    <row r="268" spans="2:2" ht="15" customHeight="1" x14ac:dyDescent="0.2">
      <c r="B268" s="139"/>
    </row>
    <row r="269" spans="2:2" ht="15" customHeight="1" x14ac:dyDescent="0.2">
      <c r="B269" s="139"/>
    </row>
    <row r="270" spans="2:2" ht="15" customHeight="1" x14ac:dyDescent="0.2">
      <c r="B270" s="139"/>
    </row>
    <row r="271" spans="2:2" ht="15" customHeight="1" x14ac:dyDescent="0.2">
      <c r="B271" s="139"/>
    </row>
    <row r="272" spans="2:2" ht="15" customHeight="1" x14ac:dyDescent="0.2">
      <c r="B272" s="139"/>
    </row>
    <row r="273" spans="2:2" ht="15" customHeight="1" x14ac:dyDescent="0.2">
      <c r="B273" s="139"/>
    </row>
    <row r="274" spans="2:2" ht="15" customHeight="1" x14ac:dyDescent="0.2">
      <c r="B274" s="139"/>
    </row>
    <row r="275" spans="2:2" ht="15" customHeight="1" x14ac:dyDescent="0.2">
      <c r="B275" s="139"/>
    </row>
    <row r="276" spans="2:2" ht="15" customHeight="1" x14ac:dyDescent="0.2">
      <c r="B276" s="139"/>
    </row>
    <row r="277" spans="2:2" ht="15" customHeight="1" x14ac:dyDescent="0.2">
      <c r="B277" s="139"/>
    </row>
    <row r="278" spans="2:2" ht="15" customHeight="1" x14ac:dyDescent="0.2">
      <c r="B278" s="139"/>
    </row>
    <row r="279" spans="2:2" ht="15" customHeight="1" x14ac:dyDescent="0.2">
      <c r="B279" s="139"/>
    </row>
    <row r="280" spans="2:2" ht="15" customHeight="1" x14ac:dyDescent="0.2">
      <c r="B280" s="139"/>
    </row>
    <row r="281" spans="2:2" ht="15" customHeight="1" x14ac:dyDescent="0.2">
      <c r="B281" s="139"/>
    </row>
    <row r="282" spans="2:2" ht="15" customHeight="1" x14ac:dyDescent="0.2">
      <c r="B282" s="139"/>
    </row>
    <row r="283" spans="2:2" ht="15" customHeight="1" x14ac:dyDescent="0.2">
      <c r="B283" s="139"/>
    </row>
    <row r="284" spans="2:2" ht="15" customHeight="1" x14ac:dyDescent="0.2">
      <c r="B284" s="139"/>
    </row>
    <row r="285" spans="2:2" ht="15" customHeight="1" x14ac:dyDescent="0.2">
      <c r="B285" s="139"/>
    </row>
    <row r="286" spans="2:2" ht="15" customHeight="1" x14ac:dyDescent="0.2">
      <c r="B286" s="139"/>
    </row>
    <row r="287" spans="2:2" ht="15" customHeight="1" x14ac:dyDescent="0.2">
      <c r="B287" s="139"/>
    </row>
    <row r="288" spans="2:2" ht="15" customHeight="1" x14ac:dyDescent="0.2">
      <c r="B288" s="139"/>
    </row>
    <row r="289" spans="2:2" ht="15" customHeight="1" x14ac:dyDescent="0.2">
      <c r="B289" s="139"/>
    </row>
    <row r="290" spans="2:2" ht="15" customHeight="1" x14ac:dyDescent="0.2">
      <c r="B290" s="139"/>
    </row>
    <row r="291" spans="2:2" ht="15" customHeight="1" x14ac:dyDescent="0.2">
      <c r="B291" s="139"/>
    </row>
    <row r="292" spans="2:2" ht="15" customHeight="1" x14ac:dyDescent="0.2">
      <c r="B292" s="139"/>
    </row>
    <row r="293" spans="2:2" ht="15" customHeight="1" x14ac:dyDescent="0.2">
      <c r="B293" s="139"/>
    </row>
    <row r="294" spans="2:2" ht="15" customHeight="1" x14ac:dyDescent="0.2">
      <c r="B294" s="139"/>
    </row>
    <row r="295" spans="2:2" ht="15" customHeight="1" x14ac:dyDescent="0.2">
      <c r="B295" s="139"/>
    </row>
  </sheetData>
  <mergeCells count="46">
    <mergeCell ref="G5:J5"/>
    <mergeCell ref="D26:H26"/>
    <mergeCell ref="G6:J6"/>
    <mergeCell ref="B6:C6"/>
    <mergeCell ref="B90:J90"/>
    <mergeCell ref="H15:I15"/>
    <mergeCell ref="H18:I18"/>
    <mergeCell ref="B31:J31"/>
    <mergeCell ref="D47:J47"/>
    <mergeCell ref="C19:G19"/>
    <mergeCell ref="G33:J33"/>
    <mergeCell ref="B8:C8"/>
    <mergeCell ref="E25:G25"/>
    <mergeCell ref="G129:I129"/>
    <mergeCell ref="H17:I17"/>
    <mergeCell ref="C21:G21"/>
    <mergeCell ref="H16:I16"/>
    <mergeCell ref="G8:J8"/>
    <mergeCell ref="B32:J32"/>
    <mergeCell ref="B33:B34"/>
    <mergeCell ref="H19:I19"/>
    <mergeCell ref="H22:I22"/>
    <mergeCell ref="B106:J106"/>
    <mergeCell ref="C23:D23"/>
    <mergeCell ref="C17:G17"/>
    <mergeCell ref="G10:J10"/>
    <mergeCell ref="G131:J131"/>
    <mergeCell ref="B11:C11"/>
    <mergeCell ref="C16:G16"/>
    <mergeCell ref="C85:J85"/>
    <mergeCell ref="G12:J12"/>
    <mergeCell ref="F33:F34"/>
    <mergeCell ref="C24:I24"/>
    <mergeCell ref="G11:J11"/>
    <mergeCell ref="C22:G22"/>
    <mergeCell ref="C35:J35"/>
    <mergeCell ref="B29:J29"/>
    <mergeCell ref="B12:C12"/>
    <mergeCell ref="G9:J9"/>
    <mergeCell ref="C20:G20"/>
    <mergeCell ref="H21:I21"/>
    <mergeCell ref="H20:I20"/>
    <mergeCell ref="G13:I13"/>
    <mergeCell ref="C18:G18"/>
    <mergeCell ref="C33:C34"/>
    <mergeCell ref="C15:G15"/>
  </mergeCells>
  <pageMargins left="0" right="0" top="0" bottom="0" header="0.511811023622047" footer="0.511811023622047"/>
  <pageSetup paperSize="9" scale="5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фінплан</vt:lpstr>
      <vt:lpstr>фінплан!Заголовки_для_печати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</dc:creator>
  <cp:lastModifiedBy>user</cp:lastModifiedBy>
  <cp:revision>0</cp:revision>
  <cp:lastPrinted>2026-08-13T11:33:55Z</cp:lastPrinted>
  <dcterms:created xsi:type="dcterms:W3CDTF">2003-03-13T16:00:22Z</dcterms:created>
  <dcterms:modified xsi:type="dcterms:W3CDTF">2026-08-17T06:16:55Z</dcterms:modified>
  <dc:language>en-US</dc:language>
</cp:coreProperties>
</file>