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esktop\внесення змін Вода\"/>
    </mc:Choice>
  </mc:AlternateContent>
  <xr:revisionPtr revIDLastSave="0" documentId="13_ncr:1_{A651786F-6822-4F06-9567-7A00F5AD77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Аркуш1" sheetId="1" r:id="rId1"/>
  </sheets>
  <definedNames>
    <definedName name="_xlnm.Print_Titles" localSheetId="0">Аркуш1!$7:$7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1" l="1"/>
  <c r="C12" i="1"/>
  <c r="C18" i="1"/>
  <c r="C19" i="1"/>
  <c r="G8" i="1"/>
  <c r="C67" i="1" l="1"/>
  <c r="H8" i="1" l="1"/>
  <c r="I8" i="1"/>
  <c r="C86" i="1"/>
  <c r="C85" i="1"/>
  <c r="C84" i="1"/>
  <c r="C83" i="1" l="1"/>
  <c r="C82" i="1" l="1"/>
  <c r="C81" i="1"/>
  <c r="C80" i="1"/>
  <c r="J8" i="1" l="1"/>
  <c r="K8" i="1"/>
  <c r="L8" i="1"/>
  <c r="F8" i="1"/>
  <c r="E8" i="1"/>
  <c r="D8" i="1"/>
  <c r="C8" i="1" l="1"/>
  <c r="C57" i="1"/>
  <c r="C58" i="1"/>
  <c r="C59" i="1"/>
  <c r="C60" i="1"/>
  <c r="C61" i="1"/>
  <c r="C62" i="1"/>
  <c r="C55" i="1"/>
  <c r="C56" i="1"/>
  <c r="C45" i="1"/>
  <c r="C46" i="1"/>
  <c r="C47" i="1"/>
  <c r="C48" i="1"/>
  <c r="C44" i="1"/>
  <c r="C42" i="1"/>
  <c r="C40" i="1"/>
  <c r="C41" i="1"/>
  <c r="C30" i="1"/>
  <c r="C31" i="1"/>
  <c r="C32" i="1"/>
  <c r="C33" i="1"/>
  <c r="C34" i="1"/>
  <c r="C35" i="1"/>
  <c r="C36" i="1"/>
  <c r="C37" i="1"/>
  <c r="C38" i="1"/>
  <c r="C39" i="1"/>
  <c r="C78" i="1"/>
  <c r="C25" i="1"/>
  <c r="C22" i="1"/>
  <c r="C23" i="1"/>
  <c r="C24" i="1"/>
  <c r="C21" i="1"/>
  <c r="C20" i="1"/>
  <c r="C77" i="1" l="1"/>
  <c r="C76" i="1"/>
  <c r="C75" i="1"/>
  <c r="C74" i="1"/>
  <c r="C73" i="1"/>
  <c r="C71" i="1"/>
  <c r="C70" i="1"/>
  <c r="C69" i="1"/>
  <c r="C68" i="1"/>
  <c r="C53" i="1"/>
  <c r="C52" i="1"/>
  <c r="C51" i="1"/>
  <c r="C50" i="1"/>
  <c r="C28" i="1"/>
  <c r="C27" i="1"/>
  <c r="C11" i="1"/>
  <c r="C10" i="1"/>
</calcChain>
</file>

<file path=xl/sharedStrings.xml><?xml version="1.0" encoding="utf-8"?>
<sst xmlns="http://schemas.openxmlformats.org/spreadsheetml/2006/main" count="617" uniqueCount="147">
  <si>
    <t>Зміст заходу</t>
  </si>
  <si>
    <t>в тому числі</t>
  </si>
  <si>
    <t>Всього</t>
  </si>
  <si>
    <t>Державний бюджет</t>
  </si>
  <si>
    <t>Міський бюджет</t>
  </si>
  <si>
    <t>Власні кошти</t>
  </si>
  <si>
    <t>Показники ефективності заходу</t>
  </si>
  <si>
    <t>Всього по програмі:</t>
  </si>
  <si>
    <t>Будівництво, реконструкція та модернізація обєктів водопостачання та водовідведення</t>
  </si>
  <si>
    <t>Капітальний ремонт водопровідної мережі Ø100 по вул. 1 Травня (через р.Случ)</t>
  </si>
  <si>
    <t>х</t>
  </si>
  <si>
    <t>Реконструкція водопровідної мережі Д300 мм (дюкеру) Пашківського водозабору</t>
  </si>
  <si>
    <t>Будівництво нової свердловини та водогону Григоровецького водозабору</t>
  </si>
  <si>
    <t>Реконструкція водонапірної вежі по вул. Гольдфадена м. Старокосятнтинів, Хмельницької обл.</t>
  </si>
  <si>
    <t>Реконструкція свердловини №1 Чернятинського водозабору</t>
  </si>
  <si>
    <t>Придбання насосних агрегатів марки ЕЦВ</t>
  </si>
  <si>
    <t>Диспетчиризація КНС по вул. Рудяка та КНС по вул. Стельмаха</t>
  </si>
  <si>
    <t>Заходи щодо забезпечення технологічного та/або комерційного обліку ресурсів, а також заходи зі зниження втрат ресурсів</t>
  </si>
  <si>
    <t>Встановлення лічильників для технологічного обліку води  на артезіанських свердловинах</t>
  </si>
  <si>
    <t>Оснащення будинковим обліком багатоквартирних будинків</t>
  </si>
  <si>
    <t>Технічне переоснащення обладнання свердловини №13 по вул. Гольдфадена з встановленням регульованого електропривода з датчиком тиску</t>
  </si>
  <si>
    <t>Заходи з енергозбереження (зниження енерговитрат)</t>
  </si>
  <si>
    <t>Реконструкція лінії електропередачі (ЛЕП) 10 кВ на ВНС-2 м. Старокостянтинів Хмельницької обл.</t>
  </si>
  <si>
    <t>Технічне переоснащення ВНС-2 з встановленням насосної установки</t>
  </si>
  <si>
    <t>Придбання повітродувки ROBUSCHI ROBOX Evolution EL 125/4P (або еквівалент)</t>
  </si>
  <si>
    <t>Ремонт повітряної лінії 10 кВ Л65/2 та заміна опори №45 Пашківського водозабору</t>
  </si>
  <si>
    <t>Заміна ввідного силового кабелю на КНС по вул. Байдукова</t>
  </si>
  <si>
    <t>Заміна світильників вуличного освітлення очисних споруд та ВНС-3</t>
  </si>
  <si>
    <t>Заміна захисної автоматики електродвигунів на свердловинах – 6 шт.</t>
  </si>
  <si>
    <t>Заміна двох насосних агрегатів марки ЕЦВ на глибинні насоси марки WILO</t>
  </si>
  <si>
    <t xml:space="preserve">Реконструкція каналізаційних очисних споруд потужністю 5000 м3/добу м. Старокостянтинів Хмельницької області (Коригування зі збільшенням потужності до 12000 м3/добу) </t>
  </si>
  <si>
    <t>Оновлення матеріально-технічної бази та закупівлі транспортних засобів спеціального і спеціалізованого призначення</t>
  </si>
  <si>
    <t>Придбання паяльника для зварювання терморезисторних труб та фітингів</t>
  </si>
  <si>
    <t xml:space="preserve">Встановлення котла на твердому паливі в хімікобактеріологічну лабораторію контролю якості питної води  </t>
  </si>
  <si>
    <t xml:space="preserve">Придбання екскаватора-навантажувача JCB  </t>
  </si>
  <si>
    <t xml:space="preserve">Заходи щодо підвищення безпеки та охорони об'єктів </t>
  </si>
  <si>
    <t>Розроблення зон санітарної охорони артезіанських свердловин</t>
  </si>
  <si>
    <t>Отримання оцінки впливу на довкілля</t>
  </si>
  <si>
    <t>Огородження артсвердловин</t>
  </si>
  <si>
    <t xml:space="preserve">Огородження каналізаційних насосних станцій </t>
  </si>
  <si>
    <t>Оформлення дозвільних та проектних документів</t>
  </si>
  <si>
    <t>Заходи з поліпшення умов праці</t>
  </si>
  <si>
    <t>Придбання газоаналізатора ЗОНД 1-57</t>
  </si>
  <si>
    <t>Ремонт притяжно-витяжної вентиляції КНС по вул. Франка</t>
  </si>
  <si>
    <t>Виготовлення ПКД на реконструкцію резервної лінії електропередачі (ЛЕП) 10 кВ на ГКНС м. Старокостянтинів Хмельницької обл.</t>
  </si>
  <si>
    <t>Реконструкція резервної лінії електропередачі (ЛЕП) 10 Кв на ГКНС м. Старокостянтинів Хмельницької обл.</t>
  </si>
  <si>
    <t>Реконструкція ПКД на будівництво нової лінії електропередачі (ЛЕП) 10 кВ на ВНС-2 м. Старокостянтинів Хмельницької обл.</t>
  </si>
  <si>
    <t>Придбання вогнегасників на об'єкти водопостачання та водовідведеня</t>
  </si>
  <si>
    <t>Забезпечення працівник спецодягом та спецвзуттям</t>
  </si>
  <si>
    <t>Придбання високовольтного безконтактного індикатора зі звуковою сигналізацією</t>
  </si>
  <si>
    <t>Інші заходи</t>
  </si>
  <si>
    <t>Заміна пожежних гідрантів м. Старокостянтинів Хмельницької обл.</t>
  </si>
  <si>
    <t>Заміна запірної арматури на водопровідних мережах Ø100, 150, 250, 300 мм</t>
  </si>
  <si>
    <t>Паспортизація технічного стану будівель і споруд підприємства</t>
  </si>
  <si>
    <t>Придбання програмного забезпечення</t>
  </si>
  <si>
    <t>Придбання комп’ютерного обладнання</t>
  </si>
  <si>
    <t>Покращення надійності централізованого водопостачання міста на 20 %</t>
  </si>
  <si>
    <t>Покращення очистки побутових стічних вод на 30%</t>
  </si>
  <si>
    <t>Підвищення надійності водопостачання міста на 25%</t>
  </si>
  <si>
    <t>Підвищення екологічної безпеки р.Ікопоть на 40%</t>
  </si>
  <si>
    <t>Підвищення надійності водопостачання міста на 35 % та зниження споживання артезіанськими свердловинами електроенергії на 1,5 %</t>
  </si>
  <si>
    <t>Підвищення надійності водопостачання міста на 10%</t>
  </si>
  <si>
    <t>Повна автоматизація роботи 2-х КНС. Зменшення витрат оплати праці.</t>
  </si>
  <si>
    <t>Підвищеня строку служби глибинного насосу на 10-20%, зменшення витрати електроенергії на данній свердловині на 5%</t>
  </si>
  <si>
    <t>Покращення надійності водовідведення міста на 25 %</t>
  </si>
  <si>
    <t>Економія грошових коштів підприємства 3,0-4,0 тис. грн щомісяця</t>
  </si>
  <si>
    <t>Зменшення витрати електроенергії на данній свердловині на до 30%</t>
  </si>
  <si>
    <t>Економія електроенергії на ВНС-2 30-40%, зменшення поривів на мережах водопостачання на 10%</t>
  </si>
  <si>
    <t>Підвищення строку служби насосних агрегатів на 10-20%</t>
  </si>
  <si>
    <t>Придбання приладів плавного пуску на ГКНС (3шт)</t>
  </si>
  <si>
    <t>Покращеня очистки стічних вод на ОС на 10-20%</t>
  </si>
  <si>
    <t>Економія електроенергії на ВНС-3 та ОС на 2%</t>
  </si>
  <si>
    <t>Підвищення роботи даної КНС на 10%</t>
  </si>
  <si>
    <t>Економія електроенергії на даних КНС до 25%</t>
  </si>
  <si>
    <t>Економія електроенергії на свердловинах до 15%, збільшення строку служби насосних агрегатів до 4-х років</t>
  </si>
  <si>
    <t>Покращення якості роботи аварійної бригади каналізаційних мереж на 20%</t>
  </si>
  <si>
    <t>Підвищення якості та швидкості ремонту водопровідних мереж на 20%</t>
  </si>
  <si>
    <t>Покращення якості роботи аварійної бригади водопровідних мереж на 20%</t>
  </si>
  <si>
    <t>Покращення швидкості усунення аварійних ситуацій та поривів мереж водопостачання та водовідведення на 45%</t>
  </si>
  <si>
    <t>Економія електроенергії на ВНС-1 на 20%</t>
  </si>
  <si>
    <t>Покращення екологічної безпеки артезіанських свердловин</t>
  </si>
  <si>
    <t>Покращення екологічної безпеки КНС</t>
  </si>
  <si>
    <t>x</t>
  </si>
  <si>
    <t>Покращення умов праці робітників</t>
  </si>
  <si>
    <t>Підвищення протипожежної безпеки міста на 35%</t>
  </si>
  <si>
    <t>Зменшення втрат води на 5%</t>
  </si>
  <si>
    <t>Покращення обслуговування абонентів на 15 %</t>
  </si>
  <si>
    <t>Покращення роботи адмінперсоналу на 10%</t>
  </si>
  <si>
    <t>Підвищеня надійності технічного стану будівель та споруд</t>
  </si>
  <si>
    <t>Придбання мотопомпи HONDA</t>
  </si>
  <si>
    <t>Підвищення ефективності роботи слюсарів аварійної бригади водопровідних та каналізаційних мереж</t>
  </si>
  <si>
    <t>Придбання спецавтомобіля для аварійної бригади КП " Водоканал"</t>
  </si>
  <si>
    <t>Придбання та встановлення (заміна, повірка) лічильників електричної енергії на свердловинах</t>
  </si>
  <si>
    <t>Облік електричної енергії на свердловинах на 100 %</t>
  </si>
  <si>
    <t>Придбання та встановлення (заміна) засобів технологічного обліку холодної води на свердловинах</t>
  </si>
  <si>
    <t>Технологічний облік холодної води на свердловинах на 100 %</t>
  </si>
  <si>
    <t>Заходи розвитку систем питного водопостачання Старокостянтинівської міської територіальної громади</t>
  </si>
  <si>
    <t>Заміна насосного обладнання свердловин</t>
  </si>
  <si>
    <t xml:space="preserve">Технічне переоснащення свердловин </t>
  </si>
  <si>
    <t>Підвищення якості та стабільного водопостачання споживачам на 25%</t>
  </si>
  <si>
    <t>Підвищення якості та стабільного водопостачання споживачам на 15%</t>
  </si>
  <si>
    <t xml:space="preserve">Впорядкування зон санітарної охорони свердловин на 80% </t>
  </si>
  <si>
    <t>Огродження першого поясу зон санітарної охорони свердловин</t>
  </si>
  <si>
    <t>Виготовлення дозвільних документів свердловин</t>
  </si>
  <si>
    <t xml:space="preserve">Виготовлення ПКД </t>
  </si>
  <si>
    <t>7. Заходи до Програми діяльності та розвитку комунального підприємства водопровідно-каналізаційного господарства "Водоканал" на 2021-2023 роки</t>
  </si>
  <si>
    <t>№ п/п</t>
  </si>
  <si>
    <t>2021 рік</t>
  </si>
  <si>
    <t>2022 рік</t>
  </si>
  <si>
    <t>2023 рік</t>
  </si>
  <si>
    <t>Реконструкція водопровідної мережі житлового мікрорайону цукрового заводу по вул. Гольдфадена та вул. Чкалова м. Старокостянтинів, Хмельницької обл.</t>
  </si>
  <si>
    <t>Капітальний ремонт напірного каналізаційного колектору d 500 мм на ГКНС по вул. Гонти 40/2 м. Старокостянтинів, Хмельницької області</t>
  </si>
  <si>
    <t>«Реконструкція каналізаційного колектору по вул. Франка, вул. Миру та вул. Варчука в м. Старокостянтинів, Хмельницької обл.»</t>
  </si>
  <si>
    <t>Виконання постанови Кабміну України  від 08.10.2012 № 963</t>
  </si>
  <si>
    <t>Технічне переоснащення обладнання свердловини № 11 з встановленням регульованого електропривода з датчиком тиску</t>
  </si>
  <si>
    <t xml:space="preserve">Заміна насосного обладнання КНС по вул. Рудяка та на  КНС по вул. Франка на менш енергоємне </t>
  </si>
  <si>
    <t xml:space="preserve">Аварійна спецмашина (майстерня)  з станком та комплектом механізмів, приладів та інструментів </t>
  </si>
  <si>
    <t>Виготовлення робочого проєкту «Реконструкція водопровідної мережі Д=250 мм по провулку Покришкіна в м. Старокостянтинів, Хмельницької області»</t>
  </si>
  <si>
    <t>Виготовлення робочого проєкту «Реконструкція каналізаційної мережі по вул. Сагайдачного м. Старокостянтинів, Хмельницької обл."</t>
  </si>
  <si>
    <t>Реконструкція водопровідної мережі по вул. Тімірязєва та вул.Болохівська м. Старокостянтинів Хмельницької області</t>
  </si>
  <si>
    <t>Розроблення проєктно-кошторисної документації на реконструкцію систем водопостачання територіальної громади</t>
  </si>
  <si>
    <t>Секретар міської ради                                                                                              Олександр СТЕПАНИШИН</t>
  </si>
  <si>
    <t>Проектні (вишукувальні) роботи будівництва станції водопідготовки Пашківського водозабору ВНС 2 продуктивністтю 3000 куб.м/доб по вул. Франка,26 м.Старокостянтинів, Хмельницької області</t>
  </si>
  <si>
    <t>Проектні (вишукувальні) роботи будівництва станції водопідготовки Григорівського водозабору ВНС 3 продуктивністтю 3000 куб.м/доб по вул.Попова, 115 м.Старокостянтинів, Хмельницької області</t>
  </si>
  <si>
    <t>Проєктні (вишукувальні) роботи реконструкції водозабору «КЕЧ» та будівництва  станції водопідготовки  ВНС 1 по вул. Миру, 56 м.Старокостянтинів, Хмельницької області</t>
  </si>
  <si>
    <t xml:space="preserve">574,551
</t>
  </si>
  <si>
    <t>Поточний ремонт водозабірної свердловини №6 м.Старокостянтинів, Хмельницької області</t>
  </si>
  <si>
    <t>Поточний ремонт водозабірної свердловини №7 м.Старокостянтинів, Хмельницької області</t>
  </si>
  <si>
    <t>Підвищення надійності водопостачання міста на 45%</t>
  </si>
  <si>
    <t xml:space="preserve">Заміна насосного обладнання з встановленням шафи управління на базі частотного перетворювача на ВНС-2 по вул. Франка, 26 м. Старокостянтинів Хмельницької області </t>
  </si>
  <si>
    <t>Зменшення витрат електроенергії на ВНС-2 до 40%</t>
  </si>
  <si>
    <t xml:space="preserve">Заміна насосного обладнання з встановленням шафи управління на КНС-1 по вул. Рудяка, 20 м. Старокостянтинів Хмельницької області </t>
  </si>
  <si>
    <t>Підвищення надійності роботи КНС-1 на 50 %</t>
  </si>
  <si>
    <t>Керуючий справами виконавчого комітету міської ради                                                                                                               Наталія ШАБЕЛЬНИК</t>
  </si>
  <si>
    <t>Фінансове забезпечення (тис. грн)</t>
  </si>
  <si>
    <t>Підвищення надійності водопостачання житлового мікрорайону  «Заслуч» на 20%</t>
  </si>
  <si>
    <t>Підвищення надійності водопостачання житлового мікрорайону «Цукрозавод» на 15%</t>
  </si>
  <si>
    <t>Підвищення надійності водопостачання житлового мікрорайону «Цукрозавод» на 70%</t>
  </si>
  <si>
    <t>Підвищення надійності централізованого водовідведення та зниження аварійності ділянці на 75 %</t>
  </si>
  <si>
    <t>Капітальний ремонт самопливного каналізаційного колектора вул. Попова до вул. Героїв Небесної Сотні</t>
  </si>
  <si>
    <t>Підвищення надійності централізованого водовідведення  по вул. Попова до вул. Героїв Небесної Сотні на 60 %</t>
  </si>
  <si>
    <t>Виконання Закону України  «Про комерційний облік теплової енергії та водопостачання»</t>
  </si>
  <si>
    <t>Забезпечення резервною лінією електропередачі водозабір «Пашківці»</t>
  </si>
  <si>
    <t>Виготовлення проєктно-кошторисної документації на об’єкт «Капітальний ремонт напірного каналізаційного колектору d 500 мм на ГКНС по вул. Гонти 40/2 м. Старокостянтинів, Хмельницької області»</t>
  </si>
  <si>
    <t xml:space="preserve">Виконання геолого-економічної оцінки експлуатаційних запасів підземних вод </t>
  </si>
  <si>
    <t>Виконання інженерно - геозидичних та геологічних вишукувань, а також розроблення робочого проєкту по  «Реконструкція водопровідної мережі житлового мікрорайону «Нове місто» в м. Старокостянтинів, Хмельницької області»</t>
  </si>
  <si>
    <t xml:space="preserve">Додаток                                          до рішення міської ради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</si>
</sst>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4" x14ac:knownFonts="1">
    <font>
      <sz val="11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6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medium">
        <color indexed="64"/>
      </bottom>
      <diagonal/>
    </border>
    <border>
      <left/>
      <right style="medium">
        <color indexed="64"/>
      </right>
      <top style="thick">
        <color rgb="FF000000"/>
      </top>
      <bottom style="medium">
        <color indexed="64"/>
      </bottom>
      <diagonal/>
    </border>
    <border>
      <left style="medium">
        <color indexed="64"/>
      </left>
      <right/>
      <top style="thick">
        <color rgb="FF000000"/>
      </top>
      <bottom style="medium">
        <color indexed="64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Font="1"/>
    <xf numFmtId="0" fontId="1" fillId="4" borderId="0" xfId="0" applyFont="1" applyFill="1"/>
    <xf numFmtId="0" fontId="2" fillId="0" borderId="0" xfId="0" applyFont="1"/>
    <xf numFmtId="0" fontId="1" fillId="0" borderId="2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38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2" borderId="5" xfId="0" applyFont="1" applyFill="1" applyBorder="1"/>
    <xf numFmtId="0" fontId="1" fillId="3" borderId="18" xfId="0" applyFont="1" applyFill="1" applyBorder="1" applyAlignment="1">
      <alignment horizontal="centerContinuous"/>
    </xf>
    <xf numFmtId="0" fontId="1" fillId="3" borderId="14" xfId="0" applyFont="1" applyFill="1" applyBorder="1" applyAlignment="1">
      <alignment horizontal="centerContinuous"/>
    </xf>
    <xf numFmtId="0" fontId="1" fillId="3" borderId="22" xfId="0" applyFont="1" applyFill="1" applyBorder="1" applyAlignment="1">
      <alignment horizontal="centerContinuous"/>
    </xf>
    <xf numFmtId="0" fontId="1" fillId="3" borderId="6" xfId="0" applyFont="1" applyFill="1" applyBorder="1" applyAlignment="1">
      <alignment horizontal="centerContinuous"/>
    </xf>
    <xf numFmtId="0" fontId="1" fillId="3" borderId="7" xfId="0" applyFont="1" applyFill="1" applyBorder="1" applyAlignment="1">
      <alignment horizontal="centerContinuous"/>
    </xf>
    <xf numFmtId="0" fontId="1" fillId="3" borderId="5" xfId="0" applyFont="1" applyFill="1" applyBorder="1" applyAlignment="1">
      <alignment horizontal="centerContinuous"/>
    </xf>
    <xf numFmtId="0" fontId="1" fillId="3" borderId="9" xfId="0" applyFont="1" applyFill="1" applyBorder="1" applyAlignment="1">
      <alignment horizontal="centerContinuous"/>
    </xf>
    <xf numFmtId="0" fontId="1" fillId="0" borderId="30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center" wrapText="1"/>
    </xf>
    <xf numFmtId="0" fontId="1" fillId="4" borderId="2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165" fontId="1" fillId="4" borderId="30" xfId="0" applyNumberFormat="1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0" borderId="44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center" vertical="center"/>
    </xf>
    <xf numFmtId="0" fontId="1" fillId="0" borderId="19" xfId="0" applyFont="1" applyBorder="1" applyAlignment="1">
      <alignment horizontal="left" vertical="center" wrapText="1"/>
    </xf>
    <xf numFmtId="0" fontId="1" fillId="4" borderId="20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33" xfId="0" applyFont="1" applyFill="1" applyBorder="1" applyAlignment="1">
      <alignment horizontal="center" vertical="center"/>
    </xf>
    <xf numFmtId="165" fontId="1" fillId="4" borderId="32" xfId="0" applyNumberFormat="1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/>
    </xf>
    <xf numFmtId="0" fontId="1" fillId="4" borderId="32" xfId="0" applyFont="1" applyFill="1" applyBorder="1" applyAlignment="1">
      <alignment horizontal="center" vertical="center"/>
    </xf>
    <xf numFmtId="0" fontId="1" fillId="0" borderId="54" xfId="0" applyFont="1" applyBorder="1" applyAlignment="1">
      <alignment horizontal="left" vertical="center" wrapText="1"/>
    </xf>
    <xf numFmtId="165" fontId="1" fillId="4" borderId="23" xfId="0" applyNumberFormat="1" applyFont="1" applyFill="1" applyBorder="1" applyAlignment="1">
      <alignment horizontal="center" vertical="center"/>
    </xf>
    <xf numFmtId="165" fontId="1" fillId="4" borderId="3" xfId="0" applyNumberFormat="1" applyFont="1" applyFill="1" applyBorder="1" applyAlignment="1">
      <alignment horizontal="center" vertical="center"/>
    </xf>
    <xf numFmtId="165" fontId="1" fillId="4" borderId="31" xfId="0" applyNumberFormat="1" applyFont="1" applyFill="1" applyBorder="1" applyAlignment="1">
      <alignment horizontal="center" vertical="center"/>
    </xf>
    <xf numFmtId="165" fontId="1" fillId="4" borderId="33" xfId="0" applyNumberFormat="1" applyFont="1" applyFill="1" applyBorder="1" applyAlignment="1">
      <alignment horizontal="center" vertical="center"/>
    </xf>
    <xf numFmtId="165" fontId="1" fillId="4" borderId="20" xfId="0" applyNumberFormat="1" applyFont="1" applyFill="1" applyBorder="1" applyAlignment="1">
      <alignment horizontal="center" vertical="center"/>
    </xf>
    <xf numFmtId="0" fontId="1" fillId="0" borderId="19" xfId="0" applyFont="1" applyBorder="1" applyAlignment="1">
      <alignment horizontal="left" vertical="center"/>
    </xf>
    <xf numFmtId="164" fontId="1" fillId="4" borderId="32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4" borderId="33" xfId="0" applyNumberFormat="1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center" wrapText="1"/>
    </xf>
    <xf numFmtId="0" fontId="1" fillId="4" borderId="2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164" fontId="1" fillId="4" borderId="29" xfId="0" applyNumberFormat="1" applyFont="1" applyFill="1" applyBorder="1" applyAlignment="1">
      <alignment horizontal="center" vertical="center"/>
    </xf>
    <xf numFmtId="165" fontId="1" fillId="4" borderId="2" xfId="0" applyNumberFormat="1" applyFont="1" applyFill="1" applyBorder="1" applyAlignment="1">
      <alignment horizontal="center" vertical="center"/>
    </xf>
    <xf numFmtId="165" fontId="1" fillId="4" borderId="28" xfId="0" applyNumberFormat="1" applyFont="1" applyFill="1" applyBorder="1" applyAlignment="1">
      <alignment horizontal="center" vertical="center"/>
    </xf>
    <xf numFmtId="0" fontId="1" fillId="0" borderId="45" xfId="0" applyFont="1" applyBorder="1" applyAlignment="1">
      <alignment horizontal="left" vertical="center" wrapText="1"/>
    </xf>
    <xf numFmtId="0" fontId="1" fillId="3" borderId="8" xfId="0" applyFont="1" applyFill="1" applyBorder="1" applyAlignment="1">
      <alignment horizontal="centerContinuous" vertical="center"/>
    </xf>
    <xf numFmtId="0" fontId="1" fillId="3" borderId="9" xfId="0" applyFont="1" applyFill="1" applyBorder="1" applyAlignment="1">
      <alignment horizontal="centerContinuous" vertical="center"/>
    </xf>
    <xf numFmtId="0" fontId="1" fillId="3" borderId="34" xfId="0" applyFont="1" applyFill="1" applyBorder="1" applyAlignment="1">
      <alignment horizontal="centerContinuous" vertical="center"/>
    </xf>
    <xf numFmtId="164" fontId="1" fillId="4" borderId="30" xfId="0" applyNumberFormat="1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left" vertical="center" wrapText="1"/>
    </xf>
    <xf numFmtId="0" fontId="1" fillId="0" borderId="19" xfId="0" applyFont="1" applyFill="1" applyBorder="1" applyAlignment="1">
      <alignment horizontal="left" vertical="center" wrapText="1"/>
    </xf>
    <xf numFmtId="0" fontId="1" fillId="0" borderId="19" xfId="0" applyFont="1" applyBorder="1" applyAlignment="1">
      <alignment horizontal="left" wrapText="1"/>
    </xf>
    <xf numFmtId="2" fontId="1" fillId="4" borderId="32" xfId="0" applyNumberFormat="1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164" fontId="1" fillId="4" borderId="28" xfId="0" applyNumberFormat="1" applyFont="1" applyFill="1" applyBorder="1" applyAlignment="1">
      <alignment horizontal="center" vertical="center"/>
    </xf>
    <xf numFmtId="165" fontId="1" fillId="4" borderId="29" xfId="0" applyNumberFormat="1" applyFont="1" applyFill="1" applyBorder="1" applyAlignment="1">
      <alignment horizontal="center" vertical="center"/>
    </xf>
    <xf numFmtId="164" fontId="1" fillId="4" borderId="31" xfId="0" applyNumberFormat="1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164" fontId="1" fillId="4" borderId="3" xfId="0" applyNumberFormat="1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54" xfId="0" applyFont="1" applyBorder="1" applyAlignment="1">
      <alignment vertical="center" wrapText="1"/>
    </xf>
    <xf numFmtId="0" fontId="1" fillId="0" borderId="17" xfId="0" applyFont="1" applyBorder="1" applyAlignment="1">
      <alignment horizontal="left" vertical="center"/>
    </xf>
    <xf numFmtId="0" fontId="1" fillId="0" borderId="45" xfId="0" applyFont="1" applyBorder="1" applyAlignment="1">
      <alignment vertical="center" wrapText="1"/>
    </xf>
    <xf numFmtId="0" fontId="1" fillId="3" borderId="18" xfId="0" applyFont="1" applyFill="1" applyBorder="1" applyAlignment="1">
      <alignment horizontal="centerContinuous" vertical="center"/>
    </xf>
    <xf numFmtId="0" fontId="1" fillId="3" borderId="22" xfId="0" applyFont="1" applyFill="1" applyBorder="1" applyAlignment="1">
      <alignment horizontal="centerContinuous" vertical="center"/>
    </xf>
    <xf numFmtId="0" fontId="1" fillId="3" borderId="6" xfId="0" applyFont="1" applyFill="1" applyBorder="1" applyAlignment="1">
      <alignment horizontal="centerContinuous" vertical="center"/>
    </xf>
    <xf numFmtId="0" fontId="1" fillId="3" borderId="7" xfId="0" applyFont="1" applyFill="1" applyBorder="1" applyAlignment="1">
      <alignment horizontal="centerContinuous" vertical="center"/>
    </xf>
    <xf numFmtId="0" fontId="1" fillId="3" borderId="5" xfId="0" applyFont="1" applyFill="1" applyBorder="1" applyAlignment="1">
      <alignment horizontal="centerContinuous" vertical="center"/>
    </xf>
    <xf numFmtId="0" fontId="1" fillId="0" borderId="44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left" vertical="center" wrapText="1"/>
    </xf>
    <xf numFmtId="164" fontId="1" fillId="4" borderId="23" xfId="0" applyNumberFormat="1" applyFont="1" applyFill="1" applyBorder="1" applyAlignment="1">
      <alignment horizontal="center" vertical="center"/>
    </xf>
    <xf numFmtId="164" fontId="1" fillId="4" borderId="20" xfId="0" applyNumberFormat="1" applyFont="1" applyFill="1" applyBorder="1" applyAlignment="1">
      <alignment horizontal="center" vertical="center"/>
    </xf>
    <xf numFmtId="164" fontId="1" fillId="4" borderId="21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Continuous" vertical="center"/>
    </xf>
    <xf numFmtId="0" fontId="2" fillId="3" borderId="9" xfId="0" applyFont="1" applyFill="1" applyBorder="1" applyAlignment="1">
      <alignment horizontal="centerContinuous" vertical="center"/>
    </xf>
    <xf numFmtId="0" fontId="2" fillId="3" borderId="34" xfId="0" applyFont="1" applyFill="1" applyBorder="1" applyAlignment="1">
      <alignment horizontal="centerContinuous" vertical="center"/>
    </xf>
    <xf numFmtId="0" fontId="1" fillId="0" borderId="54" xfId="0" applyFont="1" applyBorder="1" applyAlignment="1">
      <alignment horizontal="left" vertical="center"/>
    </xf>
    <xf numFmtId="0" fontId="1" fillId="0" borderId="35" xfId="0" applyFont="1" applyBorder="1" applyAlignment="1">
      <alignment horizontal="center" vertical="center"/>
    </xf>
    <xf numFmtId="0" fontId="1" fillId="0" borderId="46" xfId="0" applyFont="1" applyBorder="1" applyAlignment="1">
      <alignment horizontal="left" vertical="center"/>
    </xf>
    <xf numFmtId="0" fontId="1" fillId="4" borderId="47" xfId="0" applyFont="1" applyFill="1" applyBorder="1" applyAlignment="1">
      <alignment horizontal="center" vertical="center"/>
    </xf>
    <xf numFmtId="0" fontId="1" fillId="4" borderId="36" xfId="0" applyFont="1" applyFill="1" applyBorder="1" applyAlignment="1">
      <alignment horizontal="center" vertical="center"/>
    </xf>
    <xf numFmtId="0" fontId="1" fillId="4" borderId="37" xfId="0" applyFont="1" applyFill="1" applyBorder="1" applyAlignment="1">
      <alignment horizontal="center" vertical="center"/>
    </xf>
    <xf numFmtId="165" fontId="1" fillId="4" borderId="35" xfId="0" applyNumberFormat="1" applyFont="1" applyFill="1" applyBorder="1" applyAlignment="1">
      <alignment horizontal="center" vertical="center"/>
    </xf>
    <xf numFmtId="0" fontId="1" fillId="0" borderId="55" xfId="0" applyFont="1" applyBorder="1" applyAlignment="1">
      <alignment horizontal="left" wrapText="1"/>
    </xf>
    <xf numFmtId="0" fontId="2" fillId="3" borderId="10" xfId="0" applyFont="1" applyFill="1" applyBorder="1" applyAlignment="1">
      <alignment horizontal="centerContinuous" vertical="center"/>
    </xf>
    <xf numFmtId="0" fontId="2" fillId="3" borderId="11" xfId="0" applyFont="1" applyFill="1" applyBorder="1" applyAlignment="1">
      <alignment horizontal="centerContinuous" vertical="center"/>
    </xf>
    <xf numFmtId="0" fontId="2" fillId="3" borderId="57" xfId="0" applyFont="1" applyFill="1" applyBorder="1" applyAlignment="1">
      <alignment horizontal="centerContinuous" vertical="center"/>
    </xf>
    <xf numFmtId="0" fontId="1" fillId="0" borderId="24" xfId="0" applyFont="1" applyBorder="1" applyAlignment="1">
      <alignment horizontal="center" vertical="center"/>
    </xf>
    <xf numFmtId="0" fontId="1" fillId="0" borderId="58" xfId="0" applyFont="1" applyBorder="1" applyAlignment="1">
      <alignment horizontal="left" vertical="center" wrapText="1"/>
    </xf>
    <xf numFmtId="0" fontId="1" fillId="4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165" fontId="1" fillId="4" borderId="24" xfId="0" applyNumberFormat="1" applyFont="1" applyFill="1" applyBorder="1" applyAlignment="1">
      <alignment horizontal="center" vertical="center"/>
    </xf>
    <xf numFmtId="165" fontId="1" fillId="4" borderId="25" xfId="0" applyNumberFormat="1" applyFont="1" applyFill="1" applyBorder="1" applyAlignment="1">
      <alignment horizontal="center" vertical="center"/>
    </xf>
    <xf numFmtId="165" fontId="1" fillId="4" borderId="26" xfId="0" applyNumberFormat="1" applyFont="1" applyFill="1" applyBorder="1" applyAlignment="1">
      <alignment horizontal="center" vertical="center"/>
    </xf>
    <xf numFmtId="0" fontId="1" fillId="4" borderId="58" xfId="0" applyFont="1" applyFill="1" applyBorder="1" applyAlignment="1">
      <alignment horizontal="center" vertical="center"/>
    </xf>
    <xf numFmtId="0" fontId="1" fillId="0" borderId="59" xfId="0" applyFont="1" applyBorder="1" applyAlignment="1">
      <alignment horizontal="left" vertical="center" wrapText="1"/>
    </xf>
    <xf numFmtId="0" fontId="1" fillId="0" borderId="32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0" borderId="52" xfId="0" applyFont="1" applyBorder="1" applyAlignment="1">
      <alignment horizontal="left" wrapText="1"/>
    </xf>
    <xf numFmtId="0" fontId="1" fillId="0" borderId="52" xfId="0" applyFont="1" applyFill="1" applyBorder="1" applyAlignment="1">
      <alignment horizontal="left" wrapText="1"/>
    </xf>
    <xf numFmtId="0" fontId="1" fillId="0" borderId="52" xfId="0" applyFont="1" applyFill="1" applyBorder="1" applyAlignment="1">
      <alignment horizontal="left" vertical="center" wrapText="1"/>
    </xf>
    <xf numFmtId="0" fontId="1" fillId="0" borderId="40" xfId="0" applyFont="1" applyFill="1" applyBorder="1" applyAlignment="1">
      <alignment horizontal="center" vertical="center"/>
    </xf>
    <xf numFmtId="0" fontId="1" fillId="0" borderId="43" xfId="0" applyFont="1" applyFill="1" applyBorder="1" applyAlignment="1">
      <alignment horizontal="left" vertical="center" wrapText="1"/>
    </xf>
    <xf numFmtId="0" fontId="1" fillId="4" borderId="35" xfId="0" applyFont="1" applyFill="1" applyBorder="1" applyAlignment="1">
      <alignment horizontal="center" vertical="center"/>
    </xf>
    <xf numFmtId="165" fontId="1" fillId="4" borderId="36" xfId="0" applyNumberFormat="1" applyFont="1" applyFill="1" applyBorder="1" applyAlignment="1">
      <alignment horizontal="center" vertical="center"/>
    </xf>
    <xf numFmtId="165" fontId="1" fillId="4" borderId="37" xfId="0" applyNumberFormat="1" applyFont="1" applyFill="1" applyBorder="1" applyAlignment="1">
      <alignment horizontal="center" vertical="center"/>
    </xf>
    <xf numFmtId="0" fontId="1" fillId="4" borderId="46" xfId="0" applyFont="1" applyFill="1" applyBorder="1" applyAlignment="1">
      <alignment horizontal="center" vertical="center"/>
    </xf>
    <xf numFmtId="0" fontId="1" fillId="0" borderId="56" xfId="0" applyFont="1" applyFill="1" applyBorder="1" applyAlignment="1">
      <alignment horizontal="left" vertical="center" wrapText="1"/>
    </xf>
    <xf numFmtId="0" fontId="2" fillId="4" borderId="0" xfId="0" applyFont="1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3" fillId="0" borderId="61" xfId="0" applyFont="1" applyBorder="1" applyAlignment="1">
      <alignment horizontal="left" vertical="center" wrapText="1"/>
    </xf>
    <xf numFmtId="0" fontId="3" fillId="5" borderId="60" xfId="0" applyFont="1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/>
    </xf>
    <xf numFmtId="0" fontId="3" fillId="5" borderId="61" xfId="0" applyFont="1" applyFill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5" xfId="0" applyFont="1" applyBorder="1" applyAlignment="1">
      <alignment horizontal="left" vertical="center" wrapText="1"/>
    </xf>
    <xf numFmtId="0" fontId="3" fillId="5" borderId="64" xfId="0" applyFont="1" applyFill="1" applyBorder="1" applyAlignment="1">
      <alignment horizontal="center" vertical="center"/>
    </xf>
    <xf numFmtId="0" fontId="3" fillId="5" borderId="67" xfId="0" applyFont="1" applyFill="1" applyBorder="1" applyAlignment="1">
      <alignment horizontal="center" vertical="center"/>
    </xf>
    <xf numFmtId="0" fontId="3" fillId="5" borderId="65" xfId="0" applyFont="1" applyFill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72" xfId="0" applyFont="1" applyBorder="1" applyAlignment="1">
      <alignment horizontal="left" vertical="center" wrapText="1"/>
    </xf>
    <xf numFmtId="0" fontId="3" fillId="5" borderId="71" xfId="0" applyFont="1" applyFill="1" applyBorder="1" applyAlignment="1">
      <alignment horizontal="center" vertical="center"/>
    </xf>
    <xf numFmtId="0" fontId="3" fillId="5" borderId="74" xfId="0" applyFont="1" applyFill="1" applyBorder="1" applyAlignment="1">
      <alignment horizontal="center" vertical="center"/>
    </xf>
    <xf numFmtId="0" fontId="3" fillId="5" borderId="72" xfId="0" applyFont="1" applyFill="1" applyBorder="1" applyAlignment="1">
      <alignment horizontal="center" vertical="center"/>
    </xf>
    <xf numFmtId="0" fontId="3" fillId="0" borderId="7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Continuous" vertical="center"/>
    </xf>
    <xf numFmtId="0" fontId="1" fillId="4" borderId="25" xfId="0" applyFont="1" applyFill="1" applyBorder="1" applyAlignment="1">
      <alignment horizontal="centerContinuous" vertical="center"/>
    </xf>
    <xf numFmtId="0" fontId="1" fillId="4" borderId="26" xfId="0" applyFont="1" applyFill="1" applyBorder="1" applyAlignment="1">
      <alignment horizontal="centerContinuous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 textRotation="90"/>
    </xf>
    <xf numFmtId="0" fontId="1" fillId="4" borderId="21" xfId="0" applyFont="1" applyFill="1" applyBorder="1" applyAlignment="1">
      <alignment horizontal="centerContinuous" vertical="center"/>
    </xf>
    <xf numFmtId="0" fontId="1" fillId="4" borderId="2" xfId="0" applyFont="1" applyFill="1" applyBorder="1" applyAlignment="1">
      <alignment horizontal="centerContinuous" vertical="center"/>
    </xf>
    <xf numFmtId="0" fontId="2" fillId="4" borderId="0" xfId="0" applyFont="1" applyFill="1" applyBorder="1" applyAlignment="1">
      <alignment horizontal="centerContinuous" vertical="center"/>
    </xf>
    <xf numFmtId="0" fontId="1" fillId="4" borderId="28" xfId="0" applyFont="1" applyFill="1" applyBorder="1" applyAlignment="1">
      <alignment horizontal="centerContinuous" vertical="center"/>
    </xf>
    <xf numFmtId="0" fontId="1" fillId="0" borderId="39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textRotation="90"/>
    </xf>
    <xf numFmtId="0" fontId="1" fillId="4" borderId="24" xfId="0" applyFont="1" applyFill="1" applyBorder="1" applyAlignment="1">
      <alignment horizontal="centerContinuous" vertical="center" wrapText="1"/>
    </xf>
    <xf numFmtId="0" fontId="2" fillId="4" borderId="26" xfId="0" applyFont="1" applyFill="1" applyBorder="1" applyAlignment="1">
      <alignment horizontal="centerContinuous" vertical="center"/>
    </xf>
    <xf numFmtId="0" fontId="2" fillId="4" borderId="25" xfId="0" applyFont="1" applyFill="1" applyBorder="1" applyAlignment="1">
      <alignment horizontal="centerContinuous" vertical="center"/>
    </xf>
    <xf numFmtId="0" fontId="2" fillId="4" borderId="11" xfId="0" applyFont="1" applyFill="1" applyBorder="1" applyAlignment="1">
      <alignment horizontal="centerContinuous" vertical="center"/>
    </xf>
    <xf numFmtId="0" fontId="2" fillId="4" borderId="10" xfId="0" applyFont="1" applyFill="1" applyBorder="1" applyAlignment="1">
      <alignment horizontal="centerContinuous" vertical="center"/>
    </xf>
    <xf numFmtId="0" fontId="1" fillId="0" borderId="40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 textRotation="90"/>
    </xf>
    <xf numFmtId="0" fontId="1" fillId="4" borderId="40" xfId="0" applyFont="1" applyFill="1" applyBorder="1" applyAlignment="1">
      <alignment horizontal="center" vertical="center" textRotation="90"/>
    </xf>
    <xf numFmtId="0" fontId="1" fillId="4" borderId="42" xfId="0" applyFont="1" applyFill="1" applyBorder="1" applyAlignment="1">
      <alignment horizontal="center" vertical="center" textRotation="90"/>
    </xf>
    <xf numFmtId="0" fontId="1" fillId="4" borderId="37" xfId="0" applyFont="1" applyFill="1" applyBorder="1" applyAlignment="1">
      <alignment horizontal="center" vertical="center" textRotation="90" wrapText="1"/>
    </xf>
    <xf numFmtId="0" fontId="1" fillId="4" borderId="36" xfId="0" applyFont="1" applyFill="1" applyBorder="1" applyAlignment="1">
      <alignment horizontal="center" vertical="center" textRotation="90"/>
    </xf>
    <xf numFmtId="0" fontId="1" fillId="0" borderId="13" xfId="0" applyFont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left" vertical="center"/>
    </xf>
    <xf numFmtId="165" fontId="1" fillId="2" borderId="14" xfId="0" applyNumberFormat="1" applyFont="1" applyFill="1" applyBorder="1" applyAlignment="1">
      <alignment horizontal="center" vertical="center"/>
    </xf>
    <xf numFmtId="165" fontId="1" fillId="2" borderId="5" xfId="0" applyNumberFormat="1" applyFont="1" applyFill="1" applyBorder="1" applyAlignment="1">
      <alignment horizontal="center" vertical="center"/>
    </xf>
    <xf numFmtId="165" fontId="1" fillId="2" borderId="22" xfId="0" applyNumberFormat="1" applyFont="1" applyFill="1" applyBorder="1" applyAlignment="1">
      <alignment horizontal="center" vertical="center"/>
    </xf>
    <xf numFmtId="165" fontId="1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/>
    <xf numFmtId="165" fontId="1" fillId="0" borderId="50" xfId="0" applyNumberFormat="1" applyFont="1" applyBorder="1" applyAlignment="1">
      <alignment horizontal="center" vertical="center"/>
    </xf>
    <xf numFmtId="165" fontId="1" fillId="0" borderId="52" xfId="0" applyNumberFormat="1" applyFont="1" applyBorder="1" applyAlignment="1">
      <alignment horizontal="center" vertical="center"/>
    </xf>
    <xf numFmtId="165" fontId="1" fillId="0" borderId="51" xfId="0" applyNumberFormat="1" applyFont="1" applyBorder="1" applyAlignment="1">
      <alignment horizontal="center" vertical="center"/>
    </xf>
    <xf numFmtId="0" fontId="1" fillId="3" borderId="14" xfId="0" applyFont="1" applyFill="1" applyBorder="1" applyAlignment="1">
      <alignment horizontal="centerContinuous" vertical="center"/>
    </xf>
    <xf numFmtId="0" fontId="3" fillId="0" borderId="73" xfId="0" applyFont="1" applyBorder="1" applyAlignment="1">
      <alignment horizontal="center" vertical="center" wrapText="1"/>
    </xf>
    <xf numFmtId="0" fontId="1" fillId="3" borderId="70" xfId="0" applyFont="1" applyFill="1" applyBorder="1" applyAlignment="1">
      <alignment horizontal="center" vertical="center"/>
    </xf>
    <xf numFmtId="0" fontId="1" fillId="3" borderId="68" xfId="0" applyFont="1" applyFill="1" applyBorder="1" applyAlignment="1">
      <alignment horizontal="center" vertical="center"/>
    </xf>
    <xf numFmtId="0" fontId="1" fillId="3" borderId="69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Continuous" vertical="center"/>
    </xf>
    <xf numFmtId="165" fontId="1" fillId="0" borderId="53" xfId="0" applyNumberFormat="1" applyFont="1" applyBorder="1" applyAlignment="1">
      <alignment horizontal="center" vertical="center"/>
    </xf>
    <xf numFmtId="0" fontId="1" fillId="3" borderId="12" xfId="0" applyFont="1" applyFill="1" applyBorder="1" applyAlignment="1">
      <alignment horizontal="centerContinuous" vertical="center"/>
    </xf>
    <xf numFmtId="0" fontId="2" fillId="3" borderId="48" xfId="0" applyFont="1" applyFill="1" applyBorder="1" applyAlignment="1">
      <alignment horizontal="centerContinuous" vertical="center"/>
    </xf>
    <xf numFmtId="165" fontId="1" fillId="0" borderId="59" xfId="0" applyNumberFormat="1" applyFont="1" applyBorder="1" applyAlignment="1">
      <alignment horizontal="center" vertical="center"/>
    </xf>
    <xf numFmtId="165" fontId="1" fillId="0" borderId="54" xfId="0" applyNumberFormat="1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62" xfId="0" applyFont="1" applyBorder="1" applyAlignment="1">
      <alignment horizontal="left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2" xfId="0" applyFont="1" applyFill="1" applyBorder="1" applyAlignment="1">
      <alignment horizont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1"/>
  <sheetViews>
    <sheetView tabSelected="1" topLeftCell="A37" zoomScale="70" zoomScaleNormal="70" workbookViewId="0">
      <selection activeCell="M2" sqref="M2"/>
    </sheetView>
  </sheetViews>
  <sheetFormatPr defaultRowHeight="21" x14ac:dyDescent="0.35"/>
  <cols>
    <col min="1" max="1" width="7.28515625" style="3" customWidth="1"/>
    <col min="2" max="2" width="59" style="3" customWidth="1"/>
    <col min="3" max="3" width="14.42578125" style="3" customWidth="1"/>
    <col min="4" max="4" width="14" style="122" customWidth="1"/>
    <col min="5" max="5" width="13.7109375" style="122" customWidth="1"/>
    <col min="6" max="8" width="14.5703125" style="122" customWidth="1"/>
    <col min="9" max="11" width="14.7109375" style="122" customWidth="1"/>
    <col min="12" max="12" width="13.140625" style="122" customWidth="1"/>
    <col min="13" max="13" width="36.7109375" style="3" customWidth="1"/>
    <col min="14" max="14" width="0.42578125" style="3" hidden="1" customWidth="1"/>
    <col min="15" max="16384" width="9.140625" style="3"/>
  </cols>
  <sheetData>
    <row r="1" spans="1:18" ht="40.5" x14ac:dyDescent="0.35">
      <c r="M1" s="26" t="s">
        <v>146</v>
      </c>
    </row>
    <row r="2" spans="1:18" ht="51.75" customHeight="1" thickBot="1" x14ac:dyDescent="0.4">
      <c r="A2" s="142" t="s">
        <v>105</v>
      </c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1"/>
      <c r="N2" s="1"/>
      <c r="O2" s="1"/>
      <c r="P2" s="1"/>
      <c r="Q2" s="1"/>
      <c r="R2" s="1"/>
    </row>
    <row r="3" spans="1:18" ht="18.75" customHeight="1" thickBot="1" x14ac:dyDescent="0.4">
      <c r="A3" s="143" t="s">
        <v>106</v>
      </c>
      <c r="B3" s="144" t="s">
        <v>0</v>
      </c>
      <c r="C3" s="145" t="s">
        <v>134</v>
      </c>
      <c r="D3" s="146"/>
      <c r="E3" s="146"/>
      <c r="F3" s="146"/>
      <c r="G3" s="146"/>
      <c r="H3" s="146"/>
      <c r="I3" s="146"/>
      <c r="J3" s="146"/>
      <c r="K3" s="146"/>
      <c r="L3" s="147"/>
      <c r="M3" s="148" t="s">
        <v>6</v>
      </c>
      <c r="N3" s="1"/>
      <c r="O3" s="1"/>
      <c r="P3" s="1"/>
      <c r="Q3" s="1"/>
      <c r="R3" s="1"/>
    </row>
    <row r="4" spans="1:18" ht="18.75" customHeight="1" thickBot="1" x14ac:dyDescent="0.4">
      <c r="A4" s="149"/>
      <c r="B4" s="150"/>
      <c r="C4" s="151" t="s">
        <v>2</v>
      </c>
      <c r="D4" s="152" t="s">
        <v>1</v>
      </c>
      <c r="E4" s="153"/>
      <c r="F4" s="154"/>
      <c r="G4" s="154"/>
      <c r="H4" s="154"/>
      <c r="I4" s="153"/>
      <c r="J4" s="153"/>
      <c r="K4" s="153"/>
      <c r="L4" s="155"/>
      <c r="M4" s="156"/>
      <c r="N4" s="1"/>
      <c r="O4" s="1"/>
      <c r="P4" s="1"/>
      <c r="Q4" s="1"/>
      <c r="R4" s="1"/>
    </row>
    <row r="5" spans="1:18" ht="85.5" customHeight="1" x14ac:dyDescent="0.35">
      <c r="A5" s="149"/>
      <c r="B5" s="150"/>
      <c r="C5" s="157"/>
      <c r="D5" s="158" t="s">
        <v>3</v>
      </c>
      <c r="E5" s="146"/>
      <c r="F5" s="159"/>
      <c r="G5" s="158" t="s">
        <v>4</v>
      </c>
      <c r="H5" s="160"/>
      <c r="I5" s="161"/>
      <c r="J5" s="158" t="s">
        <v>5</v>
      </c>
      <c r="K5" s="162"/>
      <c r="L5" s="161"/>
      <c r="M5" s="156"/>
      <c r="N5" s="1"/>
      <c r="O5" s="1"/>
      <c r="P5" s="1"/>
      <c r="Q5" s="1"/>
      <c r="R5" s="1"/>
    </row>
    <row r="6" spans="1:18" ht="85.5" customHeight="1" thickBot="1" x14ac:dyDescent="0.4">
      <c r="A6" s="163"/>
      <c r="B6" s="164"/>
      <c r="C6" s="165"/>
      <c r="D6" s="166" t="s">
        <v>107</v>
      </c>
      <c r="E6" s="167" t="s">
        <v>108</v>
      </c>
      <c r="F6" s="168" t="s">
        <v>109</v>
      </c>
      <c r="G6" s="166" t="s">
        <v>107</v>
      </c>
      <c r="H6" s="167" t="s">
        <v>108</v>
      </c>
      <c r="I6" s="168" t="s">
        <v>109</v>
      </c>
      <c r="J6" s="166" t="s">
        <v>107</v>
      </c>
      <c r="K6" s="169" t="s">
        <v>108</v>
      </c>
      <c r="L6" s="168" t="s">
        <v>109</v>
      </c>
      <c r="M6" s="170"/>
      <c r="N6" s="1"/>
      <c r="O6" s="1"/>
      <c r="P6" s="1"/>
      <c r="Q6" s="1"/>
      <c r="R6" s="1"/>
    </row>
    <row r="7" spans="1:18" ht="21.75" thickBot="1" x14ac:dyDescent="0.4">
      <c r="A7" s="4">
        <v>1</v>
      </c>
      <c r="B7" s="5">
        <v>2</v>
      </c>
      <c r="C7" s="6">
        <v>3</v>
      </c>
      <c r="D7" s="7">
        <v>4</v>
      </c>
      <c r="E7" s="8">
        <v>5</v>
      </c>
      <c r="F7" s="9">
        <v>6</v>
      </c>
      <c r="G7" s="7">
        <v>7</v>
      </c>
      <c r="H7" s="8">
        <v>8</v>
      </c>
      <c r="I7" s="9">
        <v>9</v>
      </c>
      <c r="J7" s="7">
        <v>10</v>
      </c>
      <c r="K7" s="8">
        <v>11</v>
      </c>
      <c r="L7" s="9">
        <v>12</v>
      </c>
      <c r="M7" s="10">
        <v>13</v>
      </c>
      <c r="N7" s="1"/>
      <c r="O7" s="1"/>
      <c r="P7" s="1"/>
      <c r="Q7" s="1"/>
      <c r="R7" s="1"/>
    </row>
    <row r="8" spans="1:18" ht="28.5" customHeight="1" thickBot="1" x14ac:dyDescent="0.4">
      <c r="A8" s="11"/>
      <c r="B8" s="171" t="s">
        <v>7</v>
      </c>
      <c r="C8" s="172">
        <f>SUM(D8:L8)</f>
        <v>245369.08699999997</v>
      </c>
      <c r="D8" s="173">
        <f>SUM(D27:D28,D10:D25,D30:D42,D44:D48,D50:D53,D55:D62,D67:D71,D73:D78)</f>
        <v>65416.2</v>
      </c>
      <c r="E8" s="174">
        <f>SUM(E27:E28,E10:E25,E30:E42,E44:E48,E50:E53,E55:E62,E67:E71,E73:E78)</f>
        <v>65416.299999999996</v>
      </c>
      <c r="F8" s="175">
        <f>SUM(F27:F28,F10:F25,F30:F42,F44:F48,F50:F53,F55:F62,F67:F71,F73:F78)</f>
        <v>60767.1</v>
      </c>
      <c r="G8" s="173">
        <f>SUM(G10:G25,G27:G28,G30:G42,G44:G48,G50:G53,G55:G62,G67:G71,G73:G78,G80:G86)+G63+G65+G64</f>
        <v>25749.587000000003</v>
      </c>
      <c r="H8" s="173">
        <f t="shared" ref="H8:I8" si="0">SUM(H10:H25,H27:H28,H30:H42,H44:H48,H50:H53,H55:H62,H67:H71,H73:H78,H80:H86)</f>
        <v>15933.3</v>
      </c>
      <c r="I8" s="173">
        <f t="shared" si="0"/>
        <v>10530.9</v>
      </c>
      <c r="J8" s="173">
        <f t="shared" ref="J8:L8" si="1">SUM(J27:J28,J10:J25,J30:J42,J44:J48,J50:J53,J55:J62,J67:J71,J73:J78)</f>
        <v>556.79999999999995</v>
      </c>
      <c r="K8" s="174">
        <f t="shared" si="1"/>
        <v>561.6</v>
      </c>
      <c r="L8" s="175">
        <f t="shared" si="1"/>
        <v>437.3</v>
      </c>
      <c r="M8" s="176"/>
      <c r="N8" s="1"/>
      <c r="O8" s="1"/>
      <c r="P8" s="1"/>
      <c r="Q8" s="1"/>
      <c r="R8" s="1"/>
    </row>
    <row r="9" spans="1:18" ht="29.25" customHeight="1" thickBot="1" x14ac:dyDescent="0.4">
      <c r="A9" s="78" t="s">
        <v>8</v>
      </c>
      <c r="B9" s="12"/>
      <c r="C9" s="13"/>
      <c r="D9" s="14"/>
      <c r="E9" s="15"/>
      <c r="F9" s="16"/>
      <c r="G9" s="17"/>
      <c r="H9" s="15"/>
      <c r="I9" s="16"/>
      <c r="J9" s="17"/>
      <c r="K9" s="15"/>
      <c r="L9" s="16"/>
      <c r="M9" s="18"/>
      <c r="N9" s="1"/>
      <c r="O9" s="1"/>
      <c r="P9" s="1"/>
      <c r="Q9" s="1"/>
      <c r="R9" s="1"/>
    </row>
    <row r="10" spans="1:18" ht="83.25" customHeight="1" x14ac:dyDescent="0.35">
      <c r="A10" s="19">
        <v>1</v>
      </c>
      <c r="B10" s="20" t="s">
        <v>9</v>
      </c>
      <c r="C10" s="177">
        <f>SUM(F10:L10)</f>
        <v>1140.056</v>
      </c>
      <c r="D10" s="21" t="s">
        <v>10</v>
      </c>
      <c r="E10" s="22" t="s">
        <v>10</v>
      </c>
      <c r="F10" s="23" t="s">
        <v>10</v>
      </c>
      <c r="G10" s="24">
        <v>1140.056</v>
      </c>
      <c r="H10" s="22" t="s">
        <v>10</v>
      </c>
      <c r="I10" s="23" t="s">
        <v>10</v>
      </c>
      <c r="J10" s="25" t="s">
        <v>10</v>
      </c>
      <c r="K10" s="22" t="s">
        <v>10</v>
      </c>
      <c r="L10" s="23" t="s">
        <v>10</v>
      </c>
      <c r="M10" s="26" t="s">
        <v>135</v>
      </c>
      <c r="N10" s="1"/>
      <c r="O10" s="1"/>
      <c r="P10" s="1"/>
      <c r="Q10" s="1"/>
      <c r="R10" s="1"/>
    </row>
    <row r="11" spans="1:18" ht="96.75" customHeight="1" x14ac:dyDescent="0.35">
      <c r="A11" s="27">
        <v>2</v>
      </c>
      <c r="B11" s="28" t="s">
        <v>11</v>
      </c>
      <c r="C11" s="178">
        <f t="shared" ref="C11:C28" si="2">SUM(F11:L11)</f>
        <v>300</v>
      </c>
      <c r="D11" s="29" t="s">
        <v>10</v>
      </c>
      <c r="E11" s="30" t="s">
        <v>10</v>
      </c>
      <c r="F11" s="31" t="s">
        <v>10</v>
      </c>
      <c r="G11" s="32">
        <v>150</v>
      </c>
      <c r="H11" s="33">
        <v>150</v>
      </c>
      <c r="I11" s="31" t="s">
        <v>10</v>
      </c>
      <c r="J11" s="34" t="s">
        <v>10</v>
      </c>
      <c r="K11" s="30" t="s">
        <v>10</v>
      </c>
      <c r="L11" s="31" t="s">
        <v>10</v>
      </c>
      <c r="M11" s="35" t="s">
        <v>56</v>
      </c>
      <c r="N11" s="1"/>
      <c r="O11" s="1"/>
      <c r="P11" s="1"/>
      <c r="Q11" s="1"/>
      <c r="R11" s="1"/>
    </row>
    <row r="12" spans="1:18" ht="124.5" customHeight="1" thickBot="1" x14ac:dyDescent="0.4">
      <c r="A12" s="27">
        <v>3</v>
      </c>
      <c r="B12" s="28" t="s">
        <v>30</v>
      </c>
      <c r="C12" s="178">
        <f>SUM(D12:L12)</f>
        <v>202556.99999999997</v>
      </c>
      <c r="D12" s="36">
        <v>60767.1</v>
      </c>
      <c r="E12" s="37">
        <v>60767.1</v>
      </c>
      <c r="F12" s="38">
        <v>60767.1</v>
      </c>
      <c r="G12" s="32">
        <v>6751.9</v>
      </c>
      <c r="H12" s="33">
        <v>6751.9</v>
      </c>
      <c r="I12" s="39">
        <v>6751.9</v>
      </c>
      <c r="J12" s="34" t="s">
        <v>10</v>
      </c>
      <c r="K12" s="30" t="s">
        <v>10</v>
      </c>
      <c r="L12" s="31" t="s">
        <v>10</v>
      </c>
      <c r="M12" s="35" t="s">
        <v>57</v>
      </c>
      <c r="N12" s="1"/>
      <c r="O12" s="1"/>
      <c r="P12" s="1"/>
      <c r="Q12" s="1"/>
      <c r="R12" s="1"/>
    </row>
    <row r="13" spans="1:18" ht="124.5" customHeight="1" thickBot="1" x14ac:dyDescent="0.4">
      <c r="A13" s="191">
        <v>4</v>
      </c>
      <c r="B13" s="125" t="s">
        <v>126</v>
      </c>
      <c r="C13" s="129">
        <v>50</v>
      </c>
      <c r="D13" s="126" t="s">
        <v>10</v>
      </c>
      <c r="E13" s="127" t="s">
        <v>10</v>
      </c>
      <c r="F13" s="128" t="s">
        <v>10</v>
      </c>
      <c r="G13" s="126">
        <v>50</v>
      </c>
      <c r="H13" s="127" t="s">
        <v>10</v>
      </c>
      <c r="I13" s="128" t="s">
        <v>10</v>
      </c>
      <c r="J13" s="126" t="s">
        <v>10</v>
      </c>
      <c r="K13" s="127" t="s">
        <v>10</v>
      </c>
      <c r="L13" s="128" t="s">
        <v>10</v>
      </c>
      <c r="M13" s="192" t="s">
        <v>58</v>
      </c>
      <c r="N13" s="1"/>
      <c r="O13" s="1"/>
      <c r="P13" s="1"/>
      <c r="Q13" s="1"/>
      <c r="R13" s="1"/>
    </row>
    <row r="14" spans="1:18" ht="124.5" customHeight="1" thickBot="1" x14ac:dyDescent="0.4">
      <c r="A14" s="191">
        <v>5</v>
      </c>
      <c r="B14" s="125" t="s">
        <v>127</v>
      </c>
      <c r="C14" s="129">
        <v>50</v>
      </c>
      <c r="D14" s="126" t="s">
        <v>10</v>
      </c>
      <c r="E14" s="127" t="s">
        <v>10</v>
      </c>
      <c r="F14" s="128" t="s">
        <v>10</v>
      </c>
      <c r="G14" s="126">
        <v>50</v>
      </c>
      <c r="H14" s="127" t="s">
        <v>10</v>
      </c>
      <c r="I14" s="128" t="s">
        <v>10</v>
      </c>
      <c r="J14" s="126" t="s">
        <v>10</v>
      </c>
      <c r="K14" s="127" t="s">
        <v>10</v>
      </c>
      <c r="L14" s="128" t="s">
        <v>10</v>
      </c>
      <c r="M14" s="192" t="s">
        <v>128</v>
      </c>
      <c r="N14" s="1"/>
      <c r="O14" s="1"/>
      <c r="P14" s="1"/>
      <c r="Q14" s="1"/>
      <c r="R14" s="1"/>
    </row>
    <row r="15" spans="1:18" ht="124.5" customHeight="1" thickBot="1" x14ac:dyDescent="0.4">
      <c r="A15" s="191">
        <v>6</v>
      </c>
      <c r="B15" s="125" t="s">
        <v>129</v>
      </c>
      <c r="C15" s="129">
        <v>360</v>
      </c>
      <c r="D15" s="126" t="s">
        <v>10</v>
      </c>
      <c r="E15" s="127" t="s">
        <v>10</v>
      </c>
      <c r="F15" s="128" t="s">
        <v>10</v>
      </c>
      <c r="G15" s="126">
        <v>360</v>
      </c>
      <c r="H15" s="127" t="s">
        <v>10</v>
      </c>
      <c r="I15" s="128" t="s">
        <v>10</v>
      </c>
      <c r="J15" s="126" t="s">
        <v>10</v>
      </c>
      <c r="K15" s="127" t="s">
        <v>10</v>
      </c>
      <c r="L15" s="128" t="s">
        <v>10</v>
      </c>
      <c r="M15" s="192" t="s">
        <v>130</v>
      </c>
      <c r="N15" s="1"/>
      <c r="O15" s="1"/>
      <c r="P15" s="1"/>
      <c r="Q15" s="1"/>
      <c r="R15" s="1"/>
    </row>
    <row r="16" spans="1:18" ht="124.5" customHeight="1" thickBot="1" x14ac:dyDescent="0.4">
      <c r="A16" s="191">
        <v>7</v>
      </c>
      <c r="B16" s="125" t="s">
        <v>131</v>
      </c>
      <c r="C16" s="129">
        <v>200</v>
      </c>
      <c r="D16" s="126" t="s">
        <v>10</v>
      </c>
      <c r="E16" s="127" t="s">
        <v>10</v>
      </c>
      <c r="F16" s="128" t="s">
        <v>10</v>
      </c>
      <c r="G16" s="126">
        <v>200</v>
      </c>
      <c r="H16" s="127" t="s">
        <v>10</v>
      </c>
      <c r="I16" s="128" t="s">
        <v>10</v>
      </c>
      <c r="J16" s="126" t="s">
        <v>10</v>
      </c>
      <c r="K16" s="127" t="s">
        <v>10</v>
      </c>
      <c r="L16" s="128" t="s">
        <v>10</v>
      </c>
      <c r="M16" s="192" t="s">
        <v>132</v>
      </c>
      <c r="N16" s="1"/>
      <c r="O16" s="1"/>
      <c r="P16" s="1"/>
      <c r="Q16" s="1"/>
      <c r="R16" s="1"/>
    </row>
    <row r="17" spans="1:18" ht="76.5" customHeight="1" x14ac:dyDescent="0.35">
      <c r="A17" s="27">
        <v>8</v>
      </c>
      <c r="B17" s="28" t="s">
        <v>12</v>
      </c>
      <c r="C17" s="178">
        <f>SUM(D17:K17)</f>
        <v>840</v>
      </c>
      <c r="D17" s="29" t="s">
        <v>10</v>
      </c>
      <c r="E17" s="30" t="s">
        <v>10</v>
      </c>
      <c r="F17" s="31" t="s">
        <v>10</v>
      </c>
      <c r="G17" s="34" t="s">
        <v>10</v>
      </c>
      <c r="H17" s="33">
        <v>800</v>
      </c>
      <c r="I17" s="31" t="s">
        <v>10</v>
      </c>
      <c r="J17" s="34" t="s">
        <v>10</v>
      </c>
      <c r="K17" s="33">
        <v>40</v>
      </c>
      <c r="L17" s="31" t="s">
        <v>10</v>
      </c>
      <c r="M17" s="35" t="s">
        <v>58</v>
      </c>
      <c r="N17" s="1"/>
      <c r="O17" s="1"/>
      <c r="P17" s="1"/>
      <c r="Q17" s="1"/>
      <c r="R17" s="1"/>
    </row>
    <row r="18" spans="1:18" ht="81" x14ac:dyDescent="0.35">
      <c r="A18" s="27">
        <v>9</v>
      </c>
      <c r="B18" s="28" t="s">
        <v>13</v>
      </c>
      <c r="C18" s="178">
        <f t="shared" ref="C18" si="3">SUM(D18:K18)</f>
        <v>170</v>
      </c>
      <c r="D18" s="29" t="s">
        <v>10</v>
      </c>
      <c r="E18" s="30" t="s">
        <v>10</v>
      </c>
      <c r="F18" s="31" t="s">
        <v>10</v>
      </c>
      <c r="G18" s="34" t="s">
        <v>10</v>
      </c>
      <c r="H18" s="33">
        <v>150</v>
      </c>
      <c r="I18" s="31" t="s">
        <v>10</v>
      </c>
      <c r="J18" s="34" t="s">
        <v>10</v>
      </c>
      <c r="K18" s="33">
        <v>20</v>
      </c>
      <c r="L18" s="31" t="s">
        <v>10</v>
      </c>
      <c r="M18" s="35" t="s">
        <v>136</v>
      </c>
      <c r="N18" s="1"/>
      <c r="O18" s="1"/>
      <c r="P18" s="1"/>
      <c r="Q18" s="1"/>
      <c r="R18" s="1"/>
    </row>
    <row r="19" spans="1:18" ht="81" x14ac:dyDescent="0.35">
      <c r="A19" s="27">
        <v>10</v>
      </c>
      <c r="B19" s="28" t="s">
        <v>110</v>
      </c>
      <c r="C19" s="178">
        <f>SUM(D19:L19)</f>
        <v>750</v>
      </c>
      <c r="D19" s="29" t="s">
        <v>10</v>
      </c>
      <c r="E19" s="30" t="s">
        <v>10</v>
      </c>
      <c r="F19" s="31" t="s">
        <v>10</v>
      </c>
      <c r="G19" s="34" t="s">
        <v>10</v>
      </c>
      <c r="H19" s="30" t="s">
        <v>10</v>
      </c>
      <c r="I19" s="39">
        <v>700</v>
      </c>
      <c r="J19" s="34" t="s">
        <v>10</v>
      </c>
      <c r="K19" s="30" t="s">
        <v>10</v>
      </c>
      <c r="L19" s="39">
        <v>50</v>
      </c>
      <c r="M19" s="35" t="s">
        <v>137</v>
      </c>
      <c r="N19" s="1"/>
      <c r="O19" s="1"/>
      <c r="P19" s="1"/>
      <c r="Q19" s="1"/>
      <c r="R19" s="1"/>
    </row>
    <row r="20" spans="1:18" ht="81" x14ac:dyDescent="0.35">
      <c r="A20" s="27">
        <v>11</v>
      </c>
      <c r="B20" s="28" t="s">
        <v>111</v>
      </c>
      <c r="C20" s="178">
        <f>SUM(D20:L20)</f>
        <v>650</v>
      </c>
      <c r="D20" s="29" t="s">
        <v>10</v>
      </c>
      <c r="E20" s="30" t="s">
        <v>10</v>
      </c>
      <c r="F20" s="31" t="s">
        <v>10</v>
      </c>
      <c r="G20" s="32">
        <v>650</v>
      </c>
      <c r="H20" s="30" t="s">
        <v>10</v>
      </c>
      <c r="I20" s="31" t="s">
        <v>10</v>
      </c>
      <c r="J20" s="34" t="s">
        <v>10</v>
      </c>
      <c r="K20" s="30" t="s">
        <v>10</v>
      </c>
      <c r="L20" s="31" t="s">
        <v>10</v>
      </c>
      <c r="M20" s="35" t="s">
        <v>59</v>
      </c>
      <c r="N20" s="1"/>
      <c r="O20" s="1"/>
      <c r="P20" s="1"/>
      <c r="Q20" s="1"/>
      <c r="R20" s="1"/>
    </row>
    <row r="21" spans="1:18" ht="101.25" x14ac:dyDescent="0.35">
      <c r="A21" s="27">
        <v>12</v>
      </c>
      <c r="B21" s="28" t="s">
        <v>112</v>
      </c>
      <c r="C21" s="178">
        <f>SUM(D21:L21)</f>
        <v>15497.099999999999</v>
      </c>
      <c r="D21" s="40">
        <v>4649.1000000000004</v>
      </c>
      <c r="E21" s="33">
        <v>4649.2</v>
      </c>
      <c r="F21" s="31" t="s">
        <v>10</v>
      </c>
      <c r="G21" s="34">
        <v>3099.4</v>
      </c>
      <c r="H21" s="30">
        <v>3099.4</v>
      </c>
      <c r="I21" s="31" t="s">
        <v>10</v>
      </c>
      <c r="J21" s="34" t="s">
        <v>10</v>
      </c>
      <c r="K21" s="30" t="s">
        <v>10</v>
      </c>
      <c r="L21" s="31" t="s">
        <v>10</v>
      </c>
      <c r="M21" s="35" t="s">
        <v>138</v>
      </c>
      <c r="N21" s="1"/>
      <c r="O21" s="1"/>
      <c r="P21" s="1"/>
      <c r="Q21" s="1"/>
      <c r="R21" s="1"/>
    </row>
    <row r="22" spans="1:18" ht="60.75" x14ac:dyDescent="0.35">
      <c r="A22" s="27">
        <v>13</v>
      </c>
      <c r="B22" s="28" t="s">
        <v>14</v>
      </c>
      <c r="C22" s="178">
        <f t="shared" ref="C22:C25" si="4">SUM(D22:L22)</f>
        <v>320</v>
      </c>
      <c r="D22" s="29" t="s">
        <v>10</v>
      </c>
      <c r="E22" s="30" t="s">
        <v>10</v>
      </c>
      <c r="F22" s="31" t="s">
        <v>10</v>
      </c>
      <c r="G22" s="34"/>
      <c r="H22" s="33">
        <v>300</v>
      </c>
      <c r="I22" s="31" t="s">
        <v>10</v>
      </c>
      <c r="J22" s="34" t="s">
        <v>10</v>
      </c>
      <c r="K22" s="33">
        <v>20</v>
      </c>
      <c r="L22" s="31" t="s">
        <v>10</v>
      </c>
      <c r="M22" s="35" t="s">
        <v>61</v>
      </c>
      <c r="N22" s="1"/>
      <c r="O22" s="1"/>
      <c r="P22" s="1"/>
      <c r="Q22" s="1"/>
      <c r="R22" s="1"/>
    </row>
    <row r="23" spans="1:18" ht="141.75" x14ac:dyDescent="0.35">
      <c r="A23" s="27">
        <v>14</v>
      </c>
      <c r="B23" s="41" t="s">
        <v>15</v>
      </c>
      <c r="C23" s="178">
        <f t="shared" si="4"/>
        <v>216</v>
      </c>
      <c r="D23" s="29" t="s">
        <v>10</v>
      </c>
      <c r="E23" s="30" t="s">
        <v>10</v>
      </c>
      <c r="F23" s="31" t="s">
        <v>10</v>
      </c>
      <c r="G23" s="42" t="s">
        <v>10</v>
      </c>
      <c r="H23" s="43" t="s">
        <v>10</v>
      </c>
      <c r="I23" s="44" t="s">
        <v>10</v>
      </c>
      <c r="J23" s="32">
        <v>72</v>
      </c>
      <c r="K23" s="33">
        <v>72</v>
      </c>
      <c r="L23" s="39">
        <v>72</v>
      </c>
      <c r="M23" s="35" t="s">
        <v>60</v>
      </c>
      <c r="N23" s="1"/>
      <c r="O23" s="1"/>
      <c r="P23" s="1"/>
      <c r="Q23" s="1"/>
      <c r="R23" s="1"/>
    </row>
    <row r="24" spans="1:18" ht="101.25" x14ac:dyDescent="0.35">
      <c r="A24" s="27">
        <v>15</v>
      </c>
      <c r="B24" s="28" t="s">
        <v>139</v>
      </c>
      <c r="C24" s="178">
        <f t="shared" si="4"/>
        <v>99.899999999999991</v>
      </c>
      <c r="D24" s="29" t="s">
        <v>10</v>
      </c>
      <c r="E24" s="30" t="s">
        <v>10</v>
      </c>
      <c r="F24" s="31" t="s">
        <v>10</v>
      </c>
      <c r="G24" s="42" t="s">
        <v>10</v>
      </c>
      <c r="H24" s="43" t="s">
        <v>10</v>
      </c>
      <c r="I24" s="44" t="s">
        <v>10</v>
      </c>
      <c r="J24" s="32">
        <v>33.299999999999997</v>
      </c>
      <c r="K24" s="33">
        <v>33.299999999999997</v>
      </c>
      <c r="L24" s="39">
        <v>33.299999999999997</v>
      </c>
      <c r="M24" s="35" t="s">
        <v>140</v>
      </c>
      <c r="N24" s="1"/>
      <c r="O24" s="1"/>
      <c r="P24" s="1"/>
      <c r="Q24" s="1"/>
      <c r="R24" s="1"/>
    </row>
    <row r="25" spans="1:18" ht="81.75" thickBot="1" x14ac:dyDescent="0.4">
      <c r="A25" s="45">
        <v>16</v>
      </c>
      <c r="B25" s="46" t="s">
        <v>16</v>
      </c>
      <c r="C25" s="179">
        <f t="shared" si="4"/>
        <v>235</v>
      </c>
      <c r="D25" s="47" t="s">
        <v>10</v>
      </c>
      <c r="E25" s="48" t="s">
        <v>10</v>
      </c>
      <c r="F25" s="49" t="s">
        <v>10</v>
      </c>
      <c r="G25" s="50" t="s">
        <v>10</v>
      </c>
      <c r="H25" s="51">
        <v>100</v>
      </c>
      <c r="I25" s="52">
        <v>100</v>
      </c>
      <c r="J25" s="50" t="s">
        <v>10</v>
      </c>
      <c r="K25" s="51">
        <v>17.5</v>
      </c>
      <c r="L25" s="52">
        <v>17.5</v>
      </c>
      <c r="M25" s="53" t="s">
        <v>62</v>
      </c>
      <c r="N25" s="1"/>
      <c r="O25" s="1"/>
      <c r="P25" s="1"/>
      <c r="Q25" s="1"/>
      <c r="R25" s="1"/>
    </row>
    <row r="26" spans="1:18" ht="28.5" customHeight="1" thickBot="1" x14ac:dyDescent="0.4">
      <c r="A26" s="78" t="s">
        <v>17</v>
      </c>
      <c r="B26" s="54"/>
      <c r="C26" s="180"/>
      <c r="D26" s="54"/>
      <c r="E26" s="54"/>
      <c r="F26" s="55"/>
      <c r="G26" s="56"/>
      <c r="H26" s="54"/>
      <c r="I26" s="55"/>
      <c r="J26" s="56"/>
      <c r="K26" s="54"/>
      <c r="L26" s="55"/>
      <c r="M26" s="55"/>
      <c r="N26" s="1"/>
      <c r="O26" s="1"/>
      <c r="P26" s="1"/>
      <c r="Q26" s="1"/>
      <c r="R26" s="1"/>
    </row>
    <row r="27" spans="1:18" ht="60.75" x14ac:dyDescent="0.35">
      <c r="A27" s="19">
        <v>17</v>
      </c>
      <c r="B27" s="20" t="s">
        <v>18</v>
      </c>
      <c r="C27" s="177">
        <f t="shared" si="2"/>
        <v>425</v>
      </c>
      <c r="D27" s="21" t="s">
        <v>10</v>
      </c>
      <c r="E27" s="22" t="s">
        <v>10</v>
      </c>
      <c r="F27" s="23" t="s">
        <v>10</v>
      </c>
      <c r="G27" s="25" t="s">
        <v>10</v>
      </c>
      <c r="H27" s="37">
        <v>175</v>
      </c>
      <c r="I27" s="38">
        <v>175</v>
      </c>
      <c r="J27" s="57" t="s">
        <v>10</v>
      </c>
      <c r="K27" s="37">
        <v>37.5</v>
      </c>
      <c r="L27" s="38">
        <v>37.5</v>
      </c>
      <c r="M27" s="26" t="s">
        <v>113</v>
      </c>
      <c r="N27" s="1"/>
      <c r="O27" s="1"/>
      <c r="P27" s="1"/>
      <c r="Q27" s="1"/>
      <c r="R27" s="1"/>
    </row>
    <row r="28" spans="1:18" ht="81.75" thickBot="1" x14ac:dyDescent="0.4">
      <c r="A28" s="45">
        <v>18</v>
      </c>
      <c r="B28" s="46" t="s">
        <v>19</v>
      </c>
      <c r="C28" s="179">
        <f t="shared" si="2"/>
        <v>4500</v>
      </c>
      <c r="D28" s="47" t="s">
        <v>10</v>
      </c>
      <c r="E28" s="48" t="s">
        <v>10</v>
      </c>
      <c r="F28" s="49" t="s">
        <v>10</v>
      </c>
      <c r="G28" s="52">
        <v>4500</v>
      </c>
      <c r="H28" s="50" t="s">
        <v>10</v>
      </c>
      <c r="I28" s="50" t="s">
        <v>10</v>
      </c>
      <c r="J28" s="50" t="s">
        <v>10</v>
      </c>
      <c r="K28" s="58" t="s">
        <v>10</v>
      </c>
      <c r="L28" s="49" t="s">
        <v>10</v>
      </c>
      <c r="M28" s="59" t="s">
        <v>141</v>
      </c>
      <c r="N28" s="1"/>
      <c r="O28" s="1"/>
      <c r="P28" s="1"/>
      <c r="Q28" s="1"/>
      <c r="R28" s="1"/>
    </row>
    <row r="29" spans="1:18" ht="21.75" thickBot="1" x14ac:dyDescent="0.4">
      <c r="A29" s="78" t="s">
        <v>21</v>
      </c>
      <c r="B29" s="54"/>
      <c r="C29" s="180"/>
      <c r="D29" s="54"/>
      <c r="E29" s="54"/>
      <c r="F29" s="55"/>
      <c r="G29" s="56"/>
      <c r="H29" s="54"/>
      <c r="I29" s="55"/>
      <c r="J29" s="56"/>
      <c r="K29" s="54"/>
      <c r="L29" s="55"/>
      <c r="M29" s="55"/>
      <c r="N29" s="1"/>
      <c r="O29" s="1"/>
      <c r="P29" s="1"/>
      <c r="Q29" s="1"/>
      <c r="R29" s="1"/>
    </row>
    <row r="30" spans="1:18" ht="101.25" x14ac:dyDescent="0.35">
      <c r="A30" s="19">
        <v>19</v>
      </c>
      <c r="B30" s="20" t="s">
        <v>20</v>
      </c>
      <c r="C30" s="177">
        <f t="shared" ref="C30:C42" si="5">SUM(D30:L30)</f>
        <v>105</v>
      </c>
      <c r="D30" s="21" t="s">
        <v>10</v>
      </c>
      <c r="E30" s="22" t="s">
        <v>10</v>
      </c>
      <c r="F30" s="23" t="s">
        <v>10</v>
      </c>
      <c r="G30" s="25" t="s">
        <v>10</v>
      </c>
      <c r="H30" s="37">
        <v>95</v>
      </c>
      <c r="I30" s="23" t="s">
        <v>10</v>
      </c>
      <c r="J30" s="25" t="s">
        <v>10</v>
      </c>
      <c r="K30" s="37">
        <v>10</v>
      </c>
      <c r="L30" s="23" t="s">
        <v>10</v>
      </c>
      <c r="M30" s="26" t="s">
        <v>63</v>
      </c>
      <c r="N30" s="1"/>
      <c r="O30" s="1"/>
      <c r="P30" s="1"/>
      <c r="Q30" s="1"/>
      <c r="R30" s="1"/>
    </row>
    <row r="31" spans="1:18" ht="60.75" x14ac:dyDescent="0.35">
      <c r="A31" s="27">
        <v>20</v>
      </c>
      <c r="B31" s="28" t="s">
        <v>22</v>
      </c>
      <c r="C31" s="178">
        <f t="shared" si="5"/>
        <v>395</v>
      </c>
      <c r="D31" s="29" t="s">
        <v>10</v>
      </c>
      <c r="E31" s="30" t="s">
        <v>10</v>
      </c>
      <c r="F31" s="31" t="s">
        <v>10</v>
      </c>
      <c r="G31" s="34" t="s">
        <v>10</v>
      </c>
      <c r="H31" s="30" t="s">
        <v>10</v>
      </c>
      <c r="I31" s="39">
        <v>350</v>
      </c>
      <c r="J31" s="34" t="s">
        <v>10</v>
      </c>
      <c r="K31" s="30" t="s">
        <v>10</v>
      </c>
      <c r="L31" s="39">
        <v>45</v>
      </c>
      <c r="M31" s="35" t="s">
        <v>65</v>
      </c>
      <c r="N31" s="1"/>
      <c r="O31" s="1"/>
      <c r="P31" s="1"/>
      <c r="Q31" s="1"/>
      <c r="R31" s="1"/>
    </row>
    <row r="32" spans="1:18" ht="60.75" x14ac:dyDescent="0.35">
      <c r="A32" s="27">
        <v>21</v>
      </c>
      <c r="B32" s="28" t="s">
        <v>45</v>
      </c>
      <c r="C32" s="178">
        <f t="shared" si="5"/>
        <v>250</v>
      </c>
      <c r="D32" s="29" t="s">
        <v>10</v>
      </c>
      <c r="E32" s="30" t="s">
        <v>10</v>
      </c>
      <c r="F32" s="31" t="s">
        <v>10</v>
      </c>
      <c r="G32" s="34" t="s">
        <v>10</v>
      </c>
      <c r="H32" s="33">
        <v>225</v>
      </c>
      <c r="I32" s="31" t="s">
        <v>10</v>
      </c>
      <c r="J32" s="34" t="s">
        <v>10</v>
      </c>
      <c r="K32" s="33">
        <v>25</v>
      </c>
      <c r="L32" s="31" t="s">
        <v>10</v>
      </c>
      <c r="M32" s="35" t="s">
        <v>64</v>
      </c>
      <c r="N32" s="1"/>
      <c r="O32" s="1"/>
      <c r="P32" s="1"/>
      <c r="Q32" s="1"/>
      <c r="R32" s="1"/>
    </row>
    <row r="33" spans="1:18" ht="81" x14ac:dyDescent="0.35">
      <c r="A33" s="27">
        <v>22</v>
      </c>
      <c r="B33" s="28" t="s">
        <v>114</v>
      </c>
      <c r="C33" s="178">
        <f t="shared" si="5"/>
        <v>110</v>
      </c>
      <c r="D33" s="29" t="s">
        <v>10</v>
      </c>
      <c r="E33" s="30" t="s">
        <v>10</v>
      </c>
      <c r="F33" s="31" t="s">
        <v>10</v>
      </c>
      <c r="G33" s="32">
        <v>105</v>
      </c>
      <c r="H33" s="30" t="s">
        <v>10</v>
      </c>
      <c r="I33" s="31" t="s">
        <v>10</v>
      </c>
      <c r="J33" s="32">
        <v>5</v>
      </c>
      <c r="K33" s="30" t="s">
        <v>10</v>
      </c>
      <c r="L33" s="31" t="s">
        <v>10</v>
      </c>
      <c r="M33" s="35" t="s">
        <v>66</v>
      </c>
      <c r="N33" s="1"/>
      <c r="O33" s="1"/>
      <c r="P33" s="1"/>
      <c r="Q33" s="1"/>
      <c r="R33" s="1"/>
    </row>
    <row r="34" spans="1:18" ht="101.25" x14ac:dyDescent="0.35">
      <c r="A34" s="27">
        <v>23</v>
      </c>
      <c r="B34" s="28" t="s">
        <v>23</v>
      </c>
      <c r="C34" s="178">
        <f t="shared" si="5"/>
        <v>1072</v>
      </c>
      <c r="D34" s="29" t="s">
        <v>10</v>
      </c>
      <c r="E34" s="30" t="s">
        <v>10</v>
      </c>
      <c r="F34" s="31" t="s">
        <v>10</v>
      </c>
      <c r="G34" s="32">
        <v>1057</v>
      </c>
      <c r="H34" s="30" t="s">
        <v>10</v>
      </c>
      <c r="I34" s="31" t="s">
        <v>10</v>
      </c>
      <c r="J34" s="32">
        <v>15</v>
      </c>
      <c r="K34" s="30" t="s">
        <v>10</v>
      </c>
      <c r="L34" s="31" t="s">
        <v>10</v>
      </c>
      <c r="M34" s="35" t="s">
        <v>67</v>
      </c>
      <c r="N34" s="1"/>
      <c r="O34" s="1"/>
      <c r="P34" s="1"/>
      <c r="Q34" s="1"/>
      <c r="R34" s="1"/>
    </row>
    <row r="35" spans="1:18" ht="60.75" x14ac:dyDescent="0.35">
      <c r="A35" s="27">
        <v>24</v>
      </c>
      <c r="B35" s="28" t="s">
        <v>69</v>
      </c>
      <c r="C35" s="178">
        <f t="shared" si="5"/>
        <v>1100</v>
      </c>
      <c r="D35" s="29" t="s">
        <v>10</v>
      </c>
      <c r="E35" s="30" t="s">
        <v>10</v>
      </c>
      <c r="F35" s="31" t="s">
        <v>10</v>
      </c>
      <c r="G35" s="32">
        <v>350</v>
      </c>
      <c r="H35" s="33">
        <v>350</v>
      </c>
      <c r="I35" s="39">
        <v>350</v>
      </c>
      <c r="J35" s="32">
        <v>16.5</v>
      </c>
      <c r="K35" s="33">
        <v>16.5</v>
      </c>
      <c r="L35" s="39">
        <v>17</v>
      </c>
      <c r="M35" s="35" t="s">
        <v>68</v>
      </c>
      <c r="N35" s="1"/>
      <c r="O35" s="1"/>
      <c r="P35" s="1"/>
      <c r="Q35" s="1"/>
      <c r="R35" s="1"/>
    </row>
    <row r="36" spans="1:18" ht="60.75" x14ac:dyDescent="0.35">
      <c r="A36" s="27">
        <v>25</v>
      </c>
      <c r="B36" s="28" t="s">
        <v>24</v>
      </c>
      <c r="C36" s="178">
        <f t="shared" si="5"/>
        <v>1120</v>
      </c>
      <c r="D36" s="29" t="s">
        <v>10</v>
      </c>
      <c r="E36" s="30" t="s">
        <v>10</v>
      </c>
      <c r="F36" s="31" t="s">
        <v>10</v>
      </c>
      <c r="G36" s="32">
        <v>1100</v>
      </c>
      <c r="H36" s="30" t="s">
        <v>10</v>
      </c>
      <c r="I36" s="31" t="s">
        <v>10</v>
      </c>
      <c r="J36" s="32">
        <v>20</v>
      </c>
      <c r="K36" s="30" t="s">
        <v>10</v>
      </c>
      <c r="L36" s="31" t="s">
        <v>10</v>
      </c>
      <c r="M36" s="35" t="s">
        <v>70</v>
      </c>
      <c r="N36" s="1"/>
      <c r="O36" s="1"/>
      <c r="P36" s="1"/>
      <c r="Q36" s="1"/>
      <c r="R36" s="1"/>
    </row>
    <row r="37" spans="1:18" ht="60.75" x14ac:dyDescent="0.35">
      <c r="A37" s="27">
        <v>26</v>
      </c>
      <c r="B37" s="60" t="s">
        <v>25</v>
      </c>
      <c r="C37" s="178">
        <f t="shared" si="5"/>
        <v>75</v>
      </c>
      <c r="D37" s="29" t="s">
        <v>10</v>
      </c>
      <c r="E37" s="30" t="s">
        <v>10</v>
      </c>
      <c r="F37" s="31" t="s">
        <v>10</v>
      </c>
      <c r="G37" s="32">
        <v>60</v>
      </c>
      <c r="H37" s="30" t="s">
        <v>10</v>
      </c>
      <c r="I37" s="31" t="s">
        <v>10</v>
      </c>
      <c r="J37" s="32">
        <v>15</v>
      </c>
      <c r="K37" s="30" t="s">
        <v>10</v>
      </c>
      <c r="L37" s="31" t="s">
        <v>10</v>
      </c>
      <c r="M37" s="35" t="s">
        <v>142</v>
      </c>
    </row>
    <row r="38" spans="1:18" ht="40.5" x14ac:dyDescent="0.35">
      <c r="A38" s="27">
        <v>27</v>
      </c>
      <c r="B38" s="60" t="s">
        <v>26</v>
      </c>
      <c r="C38" s="178">
        <f t="shared" si="5"/>
        <v>3.8</v>
      </c>
      <c r="D38" s="29" t="s">
        <v>10</v>
      </c>
      <c r="E38" s="30" t="s">
        <v>10</v>
      </c>
      <c r="F38" s="31" t="s">
        <v>10</v>
      </c>
      <c r="G38" s="34" t="s">
        <v>10</v>
      </c>
      <c r="H38" s="30" t="s">
        <v>10</v>
      </c>
      <c r="I38" s="31" t="s">
        <v>10</v>
      </c>
      <c r="J38" s="34" t="s">
        <v>10</v>
      </c>
      <c r="K38" s="33">
        <v>3.8</v>
      </c>
      <c r="L38" s="31" t="s">
        <v>10</v>
      </c>
      <c r="M38" s="35" t="s">
        <v>72</v>
      </c>
    </row>
    <row r="39" spans="1:18" ht="62.25" customHeight="1" x14ac:dyDescent="0.35">
      <c r="A39" s="27">
        <v>28</v>
      </c>
      <c r="B39" s="61" t="s">
        <v>27</v>
      </c>
      <c r="C39" s="178">
        <f t="shared" si="5"/>
        <v>8</v>
      </c>
      <c r="D39" s="29" t="s">
        <v>10</v>
      </c>
      <c r="E39" s="30" t="s">
        <v>10</v>
      </c>
      <c r="F39" s="31" t="s">
        <v>10</v>
      </c>
      <c r="G39" s="34" t="s">
        <v>10</v>
      </c>
      <c r="H39" s="30" t="s">
        <v>10</v>
      </c>
      <c r="I39" s="31" t="s">
        <v>10</v>
      </c>
      <c r="J39" s="34" t="s">
        <v>10</v>
      </c>
      <c r="K39" s="33">
        <v>8</v>
      </c>
      <c r="L39" s="31" t="s">
        <v>10</v>
      </c>
      <c r="M39" s="35" t="s">
        <v>71</v>
      </c>
    </row>
    <row r="40" spans="1:18" ht="60.75" x14ac:dyDescent="0.35">
      <c r="A40" s="27">
        <v>29</v>
      </c>
      <c r="B40" s="28" t="s">
        <v>28</v>
      </c>
      <c r="C40" s="178">
        <f t="shared" si="5"/>
        <v>42</v>
      </c>
      <c r="D40" s="29" t="s">
        <v>10</v>
      </c>
      <c r="E40" s="30" t="s">
        <v>10</v>
      </c>
      <c r="F40" s="31" t="s">
        <v>10</v>
      </c>
      <c r="G40" s="34" t="s">
        <v>10</v>
      </c>
      <c r="H40" s="30" t="s">
        <v>10</v>
      </c>
      <c r="I40" s="31" t="s">
        <v>10</v>
      </c>
      <c r="J40" s="32">
        <v>14</v>
      </c>
      <c r="K40" s="33">
        <v>14</v>
      </c>
      <c r="L40" s="39">
        <v>14</v>
      </c>
      <c r="M40" s="35" t="s">
        <v>68</v>
      </c>
    </row>
    <row r="41" spans="1:18" ht="60.75" x14ac:dyDescent="0.35">
      <c r="A41" s="27">
        <v>30</v>
      </c>
      <c r="B41" s="28" t="s">
        <v>115</v>
      </c>
      <c r="C41" s="178">
        <f t="shared" si="5"/>
        <v>470</v>
      </c>
      <c r="D41" s="29" t="s">
        <v>10</v>
      </c>
      <c r="E41" s="30" t="s">
        <v>10</v>
      </c>
      <c r="F41" s="31" t="s">
        <v>10</v>
      </c>
      <c r="G41" s="32">
        <v>150</v>
      </c>
      <c r="H41" s="33">
        <v>150</v>
      </c>
      <c r="I41" s="39">
        <v>150</v>
      </c>
      <c r="J41" s="62">
        <v>6.5</v>
      </c>
      <c r="K41" s="63">
        <v>6.5</v>
      </c>
      <c r="L41" s="39">
        <v>7</v>
      </c>
      <c r="M41" s="35" t="s">
        <v>73</v>
      </c>
    </row>
    <row r="42" spans="1:18" ht="102" thickBot="1" x14ac:dyDescent="0.4">
      <c r="A42" s="45">
        <v>31</v>
      </c>
      <c r="B42" s="46" t="s">
        <v>29</v>
      </c>
      <c r="C42" s="179">
        <f t="shared" si="5"/>
        <v>175</v>
      </c>
      <c r="D42" s="47" t="s">
        <v>10</v>
      </c>
      <c r="E42" s="48" t="s">
        <v>10</v>
      </c>
      <c r="F42" s="49" t="s">
        <v>10</v>
      </c>
      <c r="G42" s="64">
        <v>82.5</v>
      </c>
      <c r="H42" s="48">
        <v>82.5</v>
      </c>
      <c r="I42" s="65" t="s">
        <v>10</v>
      </c>
      <c r="J42" s="66">
        <v>5</v>
      </c>
      <c r="K42" s="51">
        <v>5</v>
      </c>
      <c r="L42" s="65" t="s">
        <v>10</v>
      </c>
      <c r="M42" s="53" t="s">
        <v>74</v>
      </c>
    </row>
    <row r="43" spans="1:18" ht="21.75" thickBot="1" x14ac:dyDescent="0.4">
      <c r="A43" s="78" t="s">
        <v>31</v>
      </c>
      <c r="B43" s="54"/>
      <c r="C43" s="180"/>
      <c r="D43" s="54"/>
      <c r="E43" s="54"/>
      <c r="F43" s="55"/>
      <c r="G43" s="56"/>
      <c r="H43" s="54"/>
      <c r="I43" s="55"/>
      <c r="J43" s="56"/>
      <c r="K43" s="54"/>
      <c r="L43" s="55"/>
      <c r="M43" s="55"/>
    </row>
    <row r="44" spans="1:18" ht="81" x14ac:dyDescent="0.35">
      <c r="A44" s="19">
        <v>32</v>
      </c>
      <c r="B44" s="20" t="s">
        <v>91</v>
      </c>
      <c r="C44" s="177">
        <f>SUM(D44:L44)</f>
        <v>485</v>
      </c>
      <c r="D44" s="21" t="s">
        <v>10</v>
      </c>
      <c r="E44" s="22" t="s">
        <v>10</v>
      </c>
      <c r="F44" s="23" t="s">
        <v>10</v>
      </c>
      <c r="G44" s="24">
        <v>470</v>
      </c>
      <c r="H44" s="22" t="s">
        <v>10</v>
      </c>
      <c r="I44" s="67" t="s">
        <v>10</v>
      </c>
      <c r="J44" s="24">
        <v>15</v>
      </c>
      <c r="K44" s="22" t="s">
        <v>10</v>
      </c>
      <c r="L44" s="23" t="s">
        <v>10</v>
      </c>
      <c r="M44" s="26" t="s">
        <v>75</v>
      </c>
    </row>
    <row r="45" spans="1:18" ht="81" x14ac:dyDescent="0.35">
      <c r="A45" s="27">
        <v>33</v>
      </c>
      <c r="B45" s="28" t="s">
        <v>32</v>
      </c>
      <c r="C45" s="178">
        <f t="shared" ref="C45:C48" si="6">SUM(D45:L45)</f>
        <v>62</v>
      </c>
      <c r="D45" s="29" t="s">
        <v>10</v>
      </c>
      <c r="E45" s="30" t="s">
        <v>10</v>
      </c>
      <c r="F45" s="31" t="s">
        <v>10</v>
      </c>
      <c r="G45" s="32">
        <v>50</v>
      </c>
      <c r="H45" s="30" t="s">
        <v>10</v>
      </c>
      <c r="I45" s="44" t="s">
        <v>10</v>
      </c>
      <c r="J45" s="32">
        <v>12</v>
      </c>
      <c r="K45" s="30" t="s">
        <v>10</v>
      </c>
      <c r="L45" s="31" t="s">
        <v>10</v>
      </c>
      <c r="M45" s="35" t="s">
        <v>76</v>
      </c>
    </row>
    <row r="46" spans="1:18" ht="81" x14ac:dyDescent="0.35">
      <c r="A46" s="27">
        <v>34</v>
      </c>
      <c r="B46" s="28" t="s">
        <v>116</v>
      </c>
      <c r="C46" s="178">
        <f t="shared" si="6"/>
        <v>1220</v>
      </c>
      <c r="D46" s="29" t="s">
        <v>10</v>
      </c>
      <c r="E46" s="30" t="s">
        <v>10</v>
      </c>
      <c r="F46" s="31" t="s">
        <v>10</v>
      </c>
      <c r="G46" s="34" t="s">
        <v>10</v>
      </c>
      <c r="H46" s="33">
        <v>1200</v>
      </c>
      <c r="I46" s="44" t="s">
        <v>10</v>
      </c>
      <c r="J46" s="42" t="s">
        <v>10</v>
      </c>
      <c r="K46" s="33">
        <v>20</v>
      </c>
      <c r="L46" s="44" t="s">
        <v>10</v>
      </c>
      <c r="M46" s="35" t="s">
        <v>77</v>
      </c>
    </row>
    <row r="47" spans="1:18" ht="60.75" x14ac:dyDescent="0.35">
      <c r="A47" s="27">
        <v>35</v>
      </c>
      <c r="B47" s="28" t="s">
        <v>33</v>
      </c>
      <c r="C47" s="178">
        <f t="shared" si="6"/>
        <v>75</v>
      </c>
      <c r="D47" s="29" t="s">
        <v>10</v>
      </c>
      <c r="E47" s="30" t="s">
        <v>10</v>
      </c>
      <c r="F47" s="31" t="s">
        <v>10</v>
      </c>
      <c r="G47" s="34" t="s">
        <v>10</v>
      </c>
      <c r="H47" s="30" t="s">
        <v>10</v>
      </c>
      <c r="I47" s="31" t="s">
        <v>10</v>
      </c>
      <c r="J47" s="32">
        <v>75</v>
      </c>
      <c r="K47" s="30" t="s">
        <v>10</v>
      </c>
      <c r="L47" s="44" t="s">
        <v>10</v>
      </c>
      <c r="M47" s="35" t="s">
        <v>79</v>
      </c>
    </row>
    <row r="48" spans="1:18" ht="102" thickBot="1" x14ac:dyDescent="0.4">
      <c r="A48" s="45">
        <v>36</v>
      </c>
      <c r="B48" s="68" t="s">
        <v>34</v>
      </c>
      <c r="C48" s="179">
        <f t="shared" si="6"/>
        <v>1915</v>
      </c>
      <c r="D48" s="47" t="s">
        <v>10</v>
      </c>
      <c r="E48" s="48" t="s">
        <v>10</v>
      </c>
      <c r="F48" s="49" t="s">
        <v>10</v>
      </c>
      <c r="G48" s="66">
        <v>1900</v>
      </c>
      <c r="H48" s="48" t="s">
        <v>10</v>
      </c>
      <c r="I48" s="65" t="s">
        <v>10</v>
      </c>
      <c r="J48" s="66">
        <v>15</v>
      </c>
      <c r="K48" s="58" t="s">
        <v>10</v>
      </c>
      <c r="L48" s="49" t="s">
        <v>10</v>
      </c>
      <c r="M48" s="53" t="s">
        <v>78</v>
      </c>
    </row>
    <row r="49" spans="1:13" ht="21.75" thickBot="1" x14ac:dyDescent="0.4">
      <c r="A49" s="78" t="s">
        <v>35</v>
      </c>
      <c r="B49" s="54"/>
      <c r="C49" s="180"/>
      <c r="D49" s="54"/>
      <c r="E49" s="54"/>
      <c r="F49" s="55"/>
      <c r="G49" s="56"/>
      <c r="H49" s="54"/>
      <c r="I49" s="55"/>
      <c r="J49" s="56"/>
      <c r="K49" s="54"/>
      <c r="L49" s="55"/>
      <c r="M49" s="55"/>
    </row>
    <row r="50" spans="1:13" ht="40.5" x14ac:dyDescent="0.35">
      <c r="A50" s="19">
        <v>37</v>
      </c>
      <c r="B50" s="20" t="s">
        <v>36</v>
      </c>
      <c r="C50" s="177">
        <f>SUM(F50:K50)</f>
        <v>100</v>
      </c>
      <c r="D50" s="21" t="s">
        <v>10</v>
      </c>
      <c r="E50" s="22" t="s">
        <v>10</v>
      </c>
      <c r="F50" s="23" t="s">
        <v>10</v>
      </c>
      <c r="G50" s="24">
        <v>80</v>
      </c>
      <c r="H50" s="22" t="s">
        <v>10</v>
      </c>
      <c r="I50" s="67" t="s">
        <v>10</v>
      </c>
      <c r="J50" s="24">
        <v>20</v>
      </c>
      <c r="K50" s="69" t="s">
        <v>10</v>
      </c>
      <c r="L50" s="23" t="s">
        <v>10</v>
      </c>
      <c r="M50" s="195" t="s">
        <v>10</v>
      </c>
    </row>
    <row r="51" spans="1:13" x14ac:dyDescent="0.35">
      <c r="A51" s="27">
        <v>38</v>
      </c>
      <c r="B51" s="70" t="s">
        <v>37</v>
      </c>
      <c r="C51" s="178">
        <f t="shared" ref="C51:C53" si="7">SUM(F51:L51)</f>
        <v>130</v>
      </c>
      <c r="D51" s="29" t="s">
        <v>10</v>
      </c>
      <c r="E51" s="30" t="s">
        <v>10</v>
      </c>
      <c r="F51" s="31" t="s">
        <v>10</v>
      </c>
      <c r="G51" s="32">
        <v>120</v>
      </c>
      <c r="H51" s="30" t="s">
        <v>10</v>
      </c>
      <c r="I51" s="44" t="s">
        <v>10</v>
      </c>
      <c r="J51" s="32">
        <v>10</v>
      </c>
      <c r="K51" s="43" t="s">
        <v>10</v>
      </c>
      <c r="L51" s="31" t="s">
        <v>10</v>
      </c>
      <c r="M51" s="196" t="s">
        <v>10</v>
      </c>
    </row>
    <row r="52" spans="1:13" ht="60.75" x14ac:dyDescent="0.35">
      <c r="A52" s="27">
        <v>39</v>
      </c>
      <c r="B52" s="41" t="s">
        <v>38</v>
      </c>
      <c r="C52" s="178">
        <f t="shared" si="7"/>
        <v>250</v>
      </c>
      <c r="D52" s="29" t="s">
        <v>10</v>
      </c>
      <c r="E52" s="30" t="s">
        <v>10</v>
      </c>
      <c r="F52" s="31" t="s">
        <v>10</v>
      </c>
      <c r="G52" s="34">
        <v>66.5</v>
      </c>
      <c r="H52" s="30">
        <v>66.5</v>
      </c>
      <c r="I52" s="39">
        <v>67</v>
      </c>
      <c r="J52" s="32">
        <v>16.5</v>
      </c>
      <c r="K52" s="33">
        <v>16.5</v>
      </c>
      <c r="L52" s="39">
        <v>17</v>
      </c>
      <c r="M52" s="71" t="s">
        <v>80</v>
      </c>
    </row>
    <row r="53" spans="1:13" ht="41.25" thickBot="1" x14ac:dyDescent="0.4">
      <c r="A53" s="45">
        <v>40</v>
      </c>
      <c r="B53" s="72" t="s">
        <v>39</v>
      </c>
      <c r="C53" s="179">
        <f t="shared" si="7"/>
        <v>176</v>
      </c>
      <c r="D53" s="47" t="s">
        <v>10</v>
      </c>
      <c r="E53" s="48" t="s">
        <v>10</v>
      </c>
      <c r="F53" s="49" t="s">
        <v>10</v>
      </c>
      <c r="G53" s="66">
        <v>50</v>
      </c>
      <c r="H53" s="51">
        <v>50</v>
      </c>
      <c r="I53" s="52">
        <v>50</v>
      </c>
      <c r="J53" s="66">
        <v>8.5</v>
      </c>
      <c r="K53" s="51">
        <v>8.5</v>
      </c>
      <c r="L53" s="52">
        <v>9</v>
      </c>
      <c r="M53" s="73" t="s">
        <v>81</v>
      </c>
    </row>
    <row r="54" spans="1:13" ht="21.75" thickBot="1" x14ac:dyDescent="0.4">
      <c r="A54" s="78" t="s">
        <v>40</v>
      </c>
      <c r="B54" s="74"/>
      <c r="C54" s="180"/>
      <c r="D54" s="75"/>
      <c r="E54" s="76"/>
      <c r="F54" s="77"/>
      <c r="G54" s="78"/>
      <c r="H54" s="76"/>
      <c r="I54" s="77"/>
      <c r="J54" s="78"/>
      <c r="K54" s="76"/>
      <c r="L54" s="77"/>
      <c r="M54" s="55"/>
    </row>
    <row r="55" spans="1:13" ht="121.5" x14ac:dyDescent="0.35">
      <c r="A55" s="19">
        <v>41</v>
      </c>
      <c r="B55" s="20" t="s">
        <v>143</v>
      </c>
      <c r="C55" s="177">
        <f>SUM(D55:L55)</f>
        <v>24.98</v>
      </c>
      <c r="D55" s="21" t="s">
        <v>10</v>
      </c>
      <c r="E55" s="22" t="s">
        <v>10</v>
      </c>
      <c r="F55" s="23" t="s">
        <v>10</v>
      </c>
      <c r="G55" s="24">
        <v>24.98</v>
      </c>
      <c r="H55" s="22" t="s">
        <v>10</v>
      </c>
      <c r="I55" s="67" t="s">
        <v>10</v>
      </c>
      <c r="J55" s="57" t="s">
        <v>10</v>
      </c>
      <c r="K55" s="69" t="s">
        <v>10</v>
      </c>
      <c r="L55" s="23" t="s">
        <v>10</v>
      </c>
      <c r="M55" s="79" t="s">
        <v>82</v>
      </c>
    </row>
    <row r="56" spans="1:13" ht="81" x14ac:dyDescent="0.35">
      <c r="A56" s="27">
        <v>42</v>
      </c>
      <c r="B56" s="28" t="s">
        <v>117</v>
      </c>
      <c r="C56" s="178">
        <f>SUM(D56:L56)</f>
        <v>49.7</v>
      </c>
      <c r="D56" s="29" t="s">
        <v>10</v>
      </c>
      <c r="E56" s="30" t="s">
        <v>10</v>
      </c>
      <c r="F56" s="31" t="s">
        <v>10</v>
      </c>
      <c r="G56" s="32">
        <v>49.7</v>
      </c>
      <c r="H56" s="30" t="s">
        <v>10</v>
      </c>
      <c r="I56" s="44" t="s">
        <v>10</v>
      </c>
      <c r="J56" s="42" t="s">
        <v>10</v>
      </c>
      <c r="K56" s="43" t="s">
        <v>10</v>
      </c>
      <c r="L56" s="31" t="s">
        <v>10</v>
      </c>
      <c r="M56" s="80" t="s">
        <v>82</v>
      </c>
    </row>
    <row r="57" spans="1:13" ht="81" x14ac:dyDescent="0.35">
      <c r="A57" s="27">
        <v>43</v>
      </c>
      <c r="B57" s="28" t="s">
        <v>118</v>
      </c>
      <c r="C57" s="178">
        <f t="shared" ref="C57:C62" si="8">SUM(D57:L57)</f>
        <v>49.7</v>
      </c>
      <c r="D57" s="29" t="s">
        <v>10</v>
      </c>
      <c r="E57" s="30" t="s">
        <v>10</v>
      </c>
      <c r="F57" s="31" t="s">
        <v>10</v>
      </c>
      <c r="G57" s="32">
        <v>49.7</v>
      </c>
      <c r="H57" s="30" t="s">
        <v>10</v>
      </c>
      <c r="I57" s="44" t="s">
        <v>10</v>
      </c>
      <c r="J57" s="42" t="s">
        <v>10</v>
      </c>
      <c r="K57" s="43" t="s">
        <v>10</v>
      </c>
      <c r="L57" s="31" t="s">
        <v>10</v>
      </c>
      <c r="M57" s="80" t="s">
        <v>82</v>
      </c>
    </row>
    <row r="58" spans="1:13" ht="40.5" x14ac:dyDescent="0.35">
      <c r="A58" s="27">
        <v>44</v>
      </c>
      <c r="B58" s="28" t="s">
        <v>144</v>
      </c>
      <c r="C58" s="178">
        <f t="shared" si="8"/>
        <v>1500</v>
      </c>
      <c r="D58" s="29" t="s">
        <v>10</v>
      </c>
      <c r="E58" s="30" t="s">
        <v>10</v>
      </c>
      <c r="F58" s="31" t="s">
        <v>10</v>
      </c>
      <c r="G58" s="34" t="s">
        <v>10</v>
      </c>
      <c r="H58" s="33">
        <v>750</v>
      </c>
      <c r="I58" s="39">
        <v>750</v>
      </c>
      <c r="J58" s="42" t="s">
        <v>10</v>
      </c>
      <c r="K58" s="43" t="s">
        <v>10</v>
      </c>
      <c r="L58" s="31" t="s">
        <v>10</v>
      </c>
      <c r="M58" s="80" t="s">
        <v>82</v>
      </c>
    </row>
    <row r="59" spans="1:13" ht="60.75" x14ac:dyDescent="0.35">
      <c r="A59" s="27">
        <v>45</v>
      </c>
      <c r="B59" s="28" t="s">
        <v>119</v>
      </c>
      <c r="C59" s="178">
        <f>SUM(D59:K59)</f>
        <v>75</v>
      </c>
      <c r="D59" s="29" t="s">
        <v>10</v>
      </c>
      <c r="E59" s="30" t="s">
        <v>10</v>
      </c>
      <c r="F59" s="31" t="s">
        <v>10</v>
      </c>
      <c r="G59" s="34" t="s">
        <v>10</v>
      </c>
      <c r="H59" s="33">
        <v>65</v>
      </c>
      <c r="I59" s="44" t="s">
        <v>10</v>
      </c>
      <c r="J59" s="42" t="s">
        <v>10</v>
      </c>
      <c r="K59" s="33">
        <v>10</v>
      </c>
      <c r="L59" s="31" t="s">
        <v>10</v>
      </c>
      <c r="M59" s="80" t="s">
        <v>82</v>
      </c>
    </row>
    <row r="60" spans="1:13" ht="60.75" x14ac:dyDescent="0.35">
      <c r="A60" s="27">
        <v>46</v>
      </c>
      <c r="B60" s="28" t="s">
        <v>46</v>
      </c>
      <c r="C60" s="178">
        <f>SUM(D60:K60)</f>
        <v>68</v>
      </c>
      <c r="D60" s="29" t="s">
        <v>10</v>
      </c>
      <c r="E60" s="30" t="s">
        <v>10</v>
      </c>
      <c r="F60" s="31" t="s">
        <v>10</v>
      </c>
      <c r="G60" s="32">
        <v>58</v>
      </c>
      <c r="H60" s="30" t="s">
        <v>10</v>
      </c>
      <c r="I60" s="44" t="s">
        <v>10</v>
      </c>
      <c r="J60" s="32">
        <v>10</v>
      </c>
      <c r="K60" s="43" t="s">
        <v>10</v>
      </c>
      <c r="L60" s="31" t="s">
        <v>10</v>
      </c>
      <c r="M60" s="80" t="s">
        <v>82</v>
      </c>
    </row>
    <row r="61" spans="1:13" ht="81" x14ac:dyDescent="0.35">
      <c r="A61" s="27">
        <v>47</v>
      </c>
      <c r="B61" s="28" t="s">
        <v>44</v>
      </c>
      <c r="C61" s="178">
        <f t="shared" si="8"/>
        <v>68</v>
      </c>
      <c r="D61" s="29" t="s">
        <v>10</v>
      </c>
      <c r="E61" s="30" t="s">
        <v>10</v>
      </c>
      <c r="F61" s="31" t="s">
        <v>10</v>
      </c>
      <c r="G61" s="32">
        <v>58</v>
      </c>
      <c r="H61" s="30" t="s">
        <v>10</v>
      </c>
      <c r="I61" s="44" t="s">
        <v>10</v>
      </c>
      <c r="J61" s="32">
        <v>10</v>
      </c>
      <c r="K61" s="43" t="s">
        <v>10</v>
      </c>
      <c r="L61" s="44" t="s">
        <v>10</v>
      </c>
      <c r="M61" s="80" t="s">
        <v>82</v>
      </c>
    </row>
    <row r="62" spans="1:13" ht="122.25" thickBot="1" x14ac:dyDescent="0.4">
      <c r="A62" s="45">
        <v>48</v>
      </c>
      <c r="B62" s="46" t="s">
        <v>145</v>
      </c>
      <c r="C62" s="179">
        <f t="shared" si="8"/>
        <v>140</v>
      </c>
      <c r="D62" s="47" t="s">
        <v>10</v>
      </c>
      <c r="E62" s="48" t="s">
        <v>10</v>
      </c>
      <c r="F62" s="49" t="s">
        <v>10</v>
      </c>
      <c r="G62" s="64" t="s">
        <v>10</v>
      </c>
      <c r="H62" s="51">
        <v>120</v>
      </c>
      <c r="I62" s="65" t="s">
        <v>10</v>
      </c>
      <c r="J62" s="50" t="s">
        <v>10</v>
      </c>
      <c r="K62" s="51">
        <v>20</v>
      </c>
      <c r="L62" s="65" t="s">
        <v>10</v>
      </c>
      <c r="M62" s="81" t="s">
        <v>82</v>
      </c>
    </row>
    <row r="63" spans="1:13" ht="122.25" thickBot="1" x14ac:dyDescent="0.4">
      <c r="A63" s="191">
        <v>49</v>
      </c>
      <c r="B63" s="125" t="s">
        <v>123</v>
      </c>
      <c r="C63" s="129">
        <v>545.4</v>
      </c>
      <c r="D63" s="126" t="s">
        <v>10</v>
      </c>
      <c r="E63" s="127" t="s">
        <v>10</v>
      </c>
      <c r="F63" s="128" t="s">
        <v>10</v>
      </c>
      <c r="G63" s="126">
        <v>545.4</v>
      </c>
      <c r="H63" s="127" t="s">
        <v>10</v>
      </c>
      <c r="I63" s="128" t="s">
        <v>10</v>
      </c>
      <c r="J63" s="126" t="s">
        <v>10</v>
      </c>
      <c r="K63" s="127" t="s">
        <v>10</v>
      </c>
      <c r="L63" s="128" t="s">
        <v>10</v>
      </c>
      <c r="M63" s="129" t="s">
        <v>82</v>
      </c>
    </row>
    <row r="64" spans="1:13" ht="213.75" customHeight="1" thickBot="1" x14ac:dyDescent="0.4">
      <c r="A64" s="193">
        <v>50</v>
      </c>
      <c r="B64" s="135" t="s">
        <v>124</v>
      </c>
      <c r="C64" s="181" t="s">
        <v>125</v>
      </c>
      <c r="D64" s="136" t="s">
        <v>10</v>
      </c>
      <c r="E64" s="137" t="s">
        <v>10</v>
      </c>
      <c r="F64" s="138" t="s">
        <v>10</v>
      </c>
      <c r="G64" s="136">
        <v>574.55100000000004</v>
      </c>
      <c r="H64" s="137" t="s">
        <v>10</v>
      </c>
      <c r="I64" s="138" t="s">
        <v>10</v>
      </c>
      <c r="J64" s="136" t="s">
        <v>10</v>
      </c>
      <c r="K64" s="137" t="s">
        <v>10</v>
      </c>
      <c r="L64" s="138" t="s">
        <v>10</v>
      </c>
      <c r="M64" s="139" t="s">
        <v>10</v>
      </c>
    </row>
    <row r="65" spans="1:13" ht="122.25" thickBot="1" x14ac:dyDescent="0.4">
      <c r="A65" s="194">
        <v>51</v>
      </c>
      <c r="B65" s="130" t="s">
        <v>122</v>
      </c>
      <c r="C65" s="134">
        <v>453.9</v>
      </c>
      <c r="D65" s="131" t="s">
        <v>10</v>
      </c>
      <c r="E65" s="132" t="s">
        <v>10</v>
      </c>
      <c r="F65" s="133" t="s">
        <v>10</v>
      </c>
      <c r="G65" s="131">
        <v>453.9</v>
      </c>
      <c r="H65" s="132" t="s">
        <v>10</v>
      </c>
      <c r="I65" s="133" t="s">
        <v>10</v>
      </c>
      <c r="J65" s="131" t="s">
        <v>10</v>
      </c>
      <c r="K65" s="132" t="s">
        <v>10</v>
      </c>
      <c r="L65" s="133" t="s">
        <v>10</v>
      </c>
      <c r="M65" s="134" t="s">
        <v>82</v>
      </c>
    </row>
    <row r="66" spans="1:13" ht="22.5" thickTop="1" thickBot="1" x14ac:dyDescent="0.4">
      <c r="A66" s="182" t="s">
        <v>41</v>
      </c>
      <c r="B66" s="183"/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184"/>
    </row>
    <row r="67" spans="1:13" ht="40.5" x14ac:dyDescent="0.35">
      <c r="A67" s="19">
        <v>52</v>
      </c>
      <c r="B67" s="82" t="s">
        <v>43</v>
      </c>
      <c r="C67" s="177">
        <f t="shared" ref="C67:C69" si="9">SUM(F67:L67)</f>
        <v>15</v>
      </c>
      <c r="D67" s="83" t="s">
        <v>10</v>
      </c>
      <c r="E67" s="69" t="s">
        <v>10</v>
      </c>
      <c r="F67" s="23" t="s">
        <v>10</v>
      </c>
      <c r="G67" s="25" t="s">
        <v>10</v>
      </c>
      <c r="H67" s="22" t="s">
        <v>10</v>
      </c>
      <c r="I67" s="23" t="s">
        <v>10</v>
      </c>
      <c r="J67" s="25"/>
      <c r="K67" s="37">
        <v>15</v>
      </c>
      <c r="L67" s="67" t="s">
        <v>10</v>
      </c>
      <c r="M67" s="26" t="s">
        <v>83</v>
      </c>
    </row>
    <row r="68" spans="1:13" ht="40.5" x14ac:dyDescent="0.35">
      <c r="A68" s="27">
        <v>53</v>
      </c>
      <c r="B68" s="60" t="s">
        <v>42</v>
      </c>
      <c r="C68" s="178">
        <f>SUM(F68:K68)</f>
        <v>10</v>
      </c>
      <c r="D68" s="84" t="s">
        <v>10</v>
      </c>
      <c r="E68" s="43" t="s">
        <v>10</v>
      </c>
      <c r="F68" s="31" t="s">
        <v>10</v>
      </c>
      <c r="G68" s="34" t="s">
        <v>10</v>
      </c>
      <c r="H68" s="30" t="s">
        <v>10</v>
      </c>
      <c r="I68" s="31" t="s">
        <v>10</v>
      </c>
      <c r="J68" s="32">
        <v>10</v>
      </c>
      <c r="K68" s="30" t="s">
        <v>10</v>
      </c>
      <c r="L68" s="44" t="s">
        <v>10</v>
      </c>
      <c r="M68" s="35" t="s">
        <v>83</v>
      </c>
    </row>
    <row r="69" spans="1:13" ht="40.5" x14ac:dyDescent="0.35">
      <c r="A69" s="27">
        <v>54</v>
      </c>
      <c r="B69" s="28" t="s">
        <v>47</v>
      </c>
      <c r="C69" s="178">
        <f t="shared" si="9"/>
        <v>15</v>
      </c>
      <c r="D69" s="84" t="s">
        <v>10</v>
      </c>
      <c r="E69" s="43" t="s">
        <v>10</v>
      </c>
      <c r="F69" s="31" t="s">
        <v>10</v>
      </c>
      <c r="G69" s="34" t="s">
        <v>10</v>
      </c>
      <c r="H69" s="30" t="s">
        <v>10</v>
      </c>
      <c r="I69" s="31" t="s">
        <v>10</v>
      </c>
      <c r="J69" s="32">
        <v>5</v>
      </c>
      <c r="K69" s="33">
        <v>5</v>
      </c>
      <c r="L69" s="39">
        <v>5</v>
      </c>
      <c r="M69" s="35" t="s">
        <v>83</v>
      </c>
    </row>
    <row r="70" spans="1:13" ht="40.5" x14ac:dyDescent="0.35">
      <c r="A70" s="27">
        <v>55</v>
      </c>
      <c r="B70" s="28" t="s">
        <v>48</v>
      </c>
      <c r="C70" s="178">
        <f t="shared" ref="C70" si="10">SUM(F70:L70)</f>
        <v>60</v>
      </c>
      <c r="D70" s="84" t="s">
        <v>10</v>
      </c>
      <c r="E70" s="43" t="s">
        <v>10</v>
      </c>
      <c r="F70" s="31" t="s">
        <v>10</v>
      </c>
      <c r="G70" s="34" t="s">
        <v>10</v>
      </c>
      <c r="H70" s="30" t="s">
        <v>10</v>
      </c>
      <c r="I70" s="31" t="s">
        <v>10</v>
      </c>
      <c r="J70" s="32">
        <v>20</v>
      </c>
      <c r="K70" s="33">
        <v>20</v>
      </c>
      <c r="L70" s="39">
        <v>20</v>
      </c>
      <c r="M70" s="35" t="s">
        <v>83</v>
      </c>
    </row>
    <row r="71" spans="1:13" ht="61.5" thickBot="1" x14ac:dyDescent="0.4">
      <c r="A71" s="45">
        <v>56</v>
      </c>
      <c r="B71" s="46" t="s">
        <v>49</v>
      </c>
      <c r="C71" s="179">
        <f t="shared" ref="C71:C74" si="11">SUM(F71:L71)</f>
        <v>2.5</v>
      </c>
      <c r="D71" s="85" t="s">
        <v>10</v>
      </c>
      <c r="E71" s="58" t="s">
        <v>10</v>
      </c>
      <c r="F71" s="49" t="s">
        <v>10</v>
      </c>
      <c r="G71" s="64" t="s">
        <v>10</v>
      </c>
      <c r="H71" s="48" t="s">
        <v>10</v>
      </c>
      <c r="I71" s="49" t="s">
        <v>10</v>
      </c>
      <c r="J71" s="66">
        <v>2.5</v>
      </c>
      <c r="K71" s="48" t="s">
        <v>10</v>
      </c>
      <c r="L71" s="65" t="s">
        <v>10</v>
      </c>
      <c r="M71" s="53" t="s">
        <v>83</v>
      </c>
    </row>
    <row r="72" spans="1:13" ht="21.75" thickBot="1" x14ac:dyDescent="0.4">
      <c r="A72" s="78" t="s">
        <v>50</v>
      </c>
      <c r="B72" s="86"/>
      <c r="C72" s="185"/>
      <c r="D72" s="86"/>
      <c r="E72" s="86"/>
      <c r="F72" s="87"/>
      <c r="G72" s="88"/>
      <c r="H72" s="86"/>
      <c r="I72" s="87"/>
      <c r="J72" s="88"/>
      <c r="K72" s="86"/>
      <c r="L72" s="87"/>
      <c r="M72" s="87"/>
    </row>
    <row r="73" spans="1:13" ht="60.75" x14ac:dyDescent="0.35">
      <c r="A73" s="19">
        <v>57</v>
      </c>
      <c r="B73" s="20" t="s">
        <v>51</v>
      </c>
      <c r="C73" s="177">
        <f t="shared" si="11"/>
        <v>244</v>
      </c>
      <c r="D73" s="83" t="s">
        <v>10</v>
      </c>
      <c r="E73" s="69" t="s">
        <v>10</v>
      </c>
      <c r="F73" s="23" t="s">
        <v>10</v>
      </c>
      <c r="G73" s="25">
        <v>66.5</v>
      </c>
      <c r="H73" s="22">
        <v>66.5</v>
      </c>
      <c r="I73" s="38">
        <v>70</v>
      </c>
      <c r="J73" s="24">
        <v>12</v>
      </c>
      <c r="K73" s="37">
        <v>14</v>
      </c>
      <c r="L73" s="38">
        <v>15</v>
      </c>
      <c r="M73" s="26" t="s">
        <v>84</v>
      </c>
    </row>
    <row r="74" spans="1:13" ht="40.5" x14ac:dyDescent="0.35">
      <c r="A74" s="27">
        <v>58</v>
      </c>
      <c r="B74" s="28" t="s">
        <v>52</v>
      </c>
      <c r="C74" s="178">
        <f t="shared" si="11"/>
        <v>379.5</v>
      </c>
      <c r="D74" s="84" t="s">
        <v>10</v>
      </c>
      <c r="E74" s="43" t="s">
        <v>10</v>
      </c>
      <c r="F74" s="31" t="s">
        <v>10</v>
      </c>
      <c r="G74" s="32">
        <v>115</v>
      </c>
      <c r="H74" s="33">
        <v>120</v>
      </c>
      <c r="I74" s="39">
        <v>120</v>
      </c>
      <c r="J74" s="32">
        <v>8</v>
      </c>
      <c r="K74" s="33">
        <v>8.5</v>
      </c>
      <c r="L74" s="39">
        <v>8</v>
      </c>
      <c r="M74" s="89" t="s">
        <v>85</v>
      </c>
    </row>
    <row r="75" spans="1:13" ht="60.75" x14ac:dyDescent="0.35">
      <c r="A75" s="27">
        <v>59</v>
      </c>
      <c r="B75" s="28" t="s">
        <v>53</v>
      </c>
      <c r="C75" s="178">
        <f t="shared" ref="C75" si="12">SUM(F75:L75)</f>
        <v>220</v>
      </c>
      <c r="D75" s="84" t="s">
        <v>10</v>
      </c>
      <c r="E75" s="43" t="s">
        <v>10</v>
      </c>
      <c r="F75" s="31" t="s">
        <v>10</v>
      </c>
      <c r="G75" s="34">
        <v>66.5</v>
      </c>
      <c r="H75" s="30">
        <v>66.5</v>
      </c>
      <c r="I75" s="39">
        <v>67</v>
      </c>
      <c r="J75" s="42" t="s">
        <v>10</v>
      </c>
      <c r="K75" s="33">
        <v>10</v>
      </c>
      <c r="L75" s="39">
        <v>10</v>
      </c>
      <c r="M75" s="35" t="s">
        <v>88</v>
      </c>
    </row>
    <row r="76" spans="1:13" ht="60.75" x14ac:dyDescent="0.35">
      <c r="A76" s="27">
        <v>60</v>
      </c>
      <c r="B76" s="41" t="s">
        <v>54</v>
      </c>
      <c r="C76" s="178">
        <f t="shared" ref="C76" si="13">SUM(F76:L76)</f>
        <v>500</v>
      </c>
      <c r="D76" s="84" t="s">
        <v>10</v>
      </c>
      <c r="E76" s="43" t="s">
        <v>10</v>
      </c>
      <c r="F76" s="31" t="s">
        <v>10</v>
      </c>
      <c r="G76" s="32">
        <v>225</v>
      </c>
      <c r="H76" s="33">
        <v>225</v>
      </c>
      <c r="I76" s="44" t="s">
        <v>10</v>
      </c>
      <c r="J76" s="32">
        <v>25</v>
      </c>
      <c r="K76" s="33">
        <v>25</v>
      </c>
      <c r="L76" s="44" t="s">
        <v>10</v>
      </c>
      <c r="M76" s="35" t="s">
        <v>86</v>
      </c>
    </row>
    <row r="77" spans="1:13" ht="40.5" x14ac:dyDescent="0.35">
      <c r="A77" s="27">
        <v>61</v>
      </c>
      <c r="B77" s="41" t="s">
        <v>55</v>
      </c>
      <c r="C77" s="178">
        <f t="shared" ref="C77:C78" si="14">SUM(F77:L77)</f>
        <v>180</v>
      </c>
      <c r="D77" s="84" t="s">
        <v>10</v>
      </c>
      <c r="E77" s="43" t="s">
        <v>10</v>
      </c>
      <c r="F77" s="31" t="s">
        <v>10</v>
      </c>
      <c r="G77" s="34" t="s">
        <v>10</v>
      </c>
      <c r="H77" s="30" t="s">
        <v>10</v>
      </c>
      <c r="I77" s="31" t="s">
        <v>10</v>
      </c>
      <c r="J77" s="32">
        <v>60</v>
      </c>
      <c r="K77" s="33">
        <v>60</v>
      </c>
      <c r="L77" s="39">
        <v>60</v>
      </c>
      <c r="M77" s="35" t="s">
        <v>87</v>
      </c>
    </row>
    <row r="78" spans="1:13" ht="82.5" thickBot="1" x14ac:dyDescent="0.4">
      <c r="A78" s="90">
        <v>62</v>
      </c>
      <c r="B78" s="91" t="s">
        <v>89</v>
      </c>
      <c r="C78" s="186">
        <f t="shared" si="14"/>
        <v>40</v>
      </c>
      <c r="D78" s="92" t="s">
        <v>10</v>
      </c>
      <c r="E78" s="93" t="s">
        <v>10</v>
      </c>
      <c r="F78" s="94" t="s">
        <v>10</v>
      </c>
      <c r="G78" s="95">
        <v>20</v>
      </c>
      <c r="H78" s="93" t="s">
        <v>10</v>
      </c>
      <c r="I78" s="94" t="s">
        <v>10</v>
      </c>
      <c r="J78" s="95">
        <v>20</v>
      </c>
      <c r="K78" s="93" t="s">
        <v>10</v>
      </c>
      <c r="L78" s="94" t="s">
        <v>10</v>
      </c>
      <c r="M78" s="96" t="s">
        <v>90</v>
      </c>
    </row>
    <row r="79" spans="1:13" ht="21.75" thickBot="1" x14ac:dyDescent="0.4">
      <c r="A79" s="187" t="s">
        <v>96</v>
      </c>
      <c r="B79" s="97"/>
      <c r="C79" s="188"/>
      <c r="D79" s="97"/>
      <c r="E79" s="97"/>
      <c r="F79" s="98"/>
      <c r="G79" s="99"/>
      <c r="H79" s="97"/>
      <c r="I79" s="98"/>
      <c r="J79" s="99"/>
      <c r="K79" s="97"/>
      <c r="L79" s="98"/>
      <c r="M79" s="98"/>
    </row>
    <row r="80" spans="1:13" ht="60.75" x14ac:dyDescent="0.35">
      <c r="A80" s="100">
        <v>63</v>
      </c>
      <c r="B80" s="101" t="s">
        <v>92</v>
      </c>
      <c r="C80" s="189">
        <f t="shared" ref="C80:C86" si="15">SUM(D80:L80)</f>
        <v>90</v>
      </c>
      <c r="D80" s="102" t="s">
        <v>10</v>
      </c>
      <c r="E80" s="103" t="s">
        <v>10</v>
      </c>
      <c r="F80" s="104" t="s">
        <v>10</v>
      </c>
      <c r="G80" s="105">
        <v>50</v>
      </c>
      <c r="H80" s="106">
        <v>20</v>
      </c>
      <c r="I80" s="107">
        <v>20</v>
      </c>
      <c r="J80" s="102" t="s">
        <v>10</v>
      </c>
      <c r="K80" s="103" t="s">
        <v>10</v>
      </c>
      <c r="L80" s="108" t="s">
        <v>10</v>
      </c>
      <c r="M80" s="109" t="s">
        <v>93</v>
      </c>
    </row>
    <row r="81" spans="1:13" ht="61.5" x14ac:dyDescent="0.35">
      <c r="A81" s="110">
        <v>64</v>
      </c>
      <c r="B81" s="28" t="s">
        <v>94</v>
      </c>
      <c r="C81" s="178">
        <f t="shared" si="15"/>
        <v>450</v>
      </c>
      <c r="D81" s="34" t="s">
        <v>10</v>
      </c>
      <c r="E81" s="30" t="s">
        <v>10</v>
      </c>
      <c r="F81" s="31" t="s">
        <v>10</v>
      </c>
      <c r="G81" s="32">
        <v>150</v>
      </c>
      <c r="H81" s="33">
        <v>150</v>
      </c>
      <c r="I81" s="39">
        <v>150</v>
      </c>
      <c r="J81" s="34" t="s">
        <v>10</v>
      </c>
      <c r="K81" s="30" t="s">
        <v>10</v>
      </c>
      <c r="L81" s="111" t="s">
        <v>10</v>
      </c>
      <c r="M81" s="112" t="s">
        <v>95</v>
      </c>
    </row>
    <row r="82" spans="1:13" ht="81.75" x14ac:dyDescent="0.35">
      <c r="A82" s="110">
        <v>65</v>
      </c>
      <c r="B82" s="28" t="s">
        <v>97</v>
      </c>
      <c r="C82" s="178">
        <f t="shared" si="15"/>
        <v>400</v>
      </c>
      <c r="D82" s="34" t="s">
        <v>10</v>
      </c>
      <c r="E82" s="30" t="s">
        <v>10</v>
      </c>
      <c r="F82" s="31" t="s">
        <v>10</v>
      </c>
      <c r="G82" s="32">
        <v>200</v>
      </c>
      <c r="H82" s="33">
        <v>100</v>
      </c>
      <c r="I82" s="39">
        <v>100</v>
      </c>
      <c r="J82" s="34" t="s">
        <v>10</v>
      </c>
      <c r="K82" s="30" t="s">
        <v>10</v>
      </c>
      <c r="L82" s="111" t="s">
        <v>10</v>
      </c>
      <c r="M82" s="113" t="s">
        <v>99</v>
      </c>
    </row>
    <row r="83" spans="1:13" ht="81.75" x14ac:dyDescent="0.35">
      <c r="A83" s="110">
        <v>66</v>
      </c>
      <c r="B83" s="60" t="s">
        <v>98</v>
      </c>
      <c r="C83" s="178">
        <f t="shared" si="15"/>
        <v>390</v>
      </c>
      <c r="D83" s="34" t="s">
        <v>10</v>
      </c>
      <c r="E83" s="30" t="s">
        <v>10</v>
      </c>
      <c r="F83" s="31" t="s">
        <v>10</v>
      </c>
      <c r="G83" s="32">
        <v>120</v>
      </c>
      <c r="H83" s="33">
        <v>130</v>
      </c>
      <c r="I83" s="39">
        <v>140</v>
      </c>
      <c r="J83" s="34" t="s">
        <v>10</v>
      </c>
      <c r="K83" s="30" t="s">
        <v>10</v>
      </c>
      <c r="L83" s="111" t="s">
        <v>10</v>
      </c>
      <c r="M83" s="113" t="s">
        <v>100</v>
      </c>
    </row>
    <row r="84" spans="1:13" ht="60.75" x14ac:dyDescent="0.35">
      <c r="A84" s="110">
        <v>67</v>
      </c>
      <c r="B84" s="60" t="s">
        <v>102</v>
      </c>
      <c r="C84" s="178">
        <f t="shared" si="15"/>
        <v>330</v>
      </c>
      <c r="D84" s="34" t="s">
        <v>10</v>
      </c>
      <c r="E84" s="30" t="s">
        <v>10</v>
      </c>
      <c r="F84" s="31" t="s">
        <v>10</v>
      </c>
      <c r="G84" s="32">
        <v>100</v>
      </c>
      <c r="H84" s="33">
        <v>110</v>
      </c>
      <c r="I84" s="39">
        <v>120</v>
      </c>
      <c r="J84" s="34" t="s">
        <v>10</v>
      </c>
      <c r="K84" s="30" t="s">
        <v>10</v>
      </c>
      <c r="L84" s="111" t="s">
        <v>10</v>
      </c>
      <c r="M84" s="114" t="s">
        <v>101</v>
      </c>
    </row>
    <row r="85" spans="1:13" ht="40.5" x14ac:dyDescent="0.35">
      <c r="A85" s="123">
        <v>68</v>
      </c>
      <c r="B85" s="124" t="s">
        <v>103</v>
      </c>
      <c r="C85" s="190">
        <f t="shared" si="15"/>
        <v>265</v>
      </c>
      <c r="D85" s="34" t="s">
        <v>10</v>
      </c>
      <c r="E85" s="30" t="s">
        <v>10</v>
      </c>
      <c r="F85" s="31" t="s">
        <v>10</v>
      </c>
      <c r="G85" s="32">
        <v>80</v>
      </c>
      <c r="H85" s="33">
        <v>85</v>
      </c>
      <c r="I85" s="39">
        <v>100</v>
      </c>
      <c r="J85" s="34" t="s">
        <v>10</v>
      </c>
      <c r="K85" s="30" t="s">
        <v>10</v>
      </c>
      <c r="L85" s="111" t="s">
        <v>10</v>
      </c>
      <c r="M85" s="197" t="s">
        <v>10</v>
      </c>
    </row>
    <row r="86" spans="1:13" ht="56.25" customHeight="1" thickBot="1" x14ac:dyDescent="0.4">
      <c r="A86" s="115">
        <v>69</v>
      </c>
      <c r="B86" s="116" t="s">
        <v>120</v>
      </c>
      <c r="C86" s="186">
        <f t="shared" si="15"/>
        <v>530</v>
      </c>
      <c r="D86" s="117" t="s">
        <v>10</v>
      </c>
      <c r="E86" s="93" t="s">
        <v>10</v>
      </c>
      <c r="F86" s="94" t="s">
        <v>10</v>
      </c>
      <c r="G86" s="95">
        <v>150</v>
      </c>
      <c r="H86" s="118">
        <v>180</v>
      </c>
      <c r="I86" s="119">
        <v>200</v>
      </c>
      <c r="J86" s="117" t="s">
        <v>10</v>
      </c>
      <c r="K86" s="93" t="s">
        <v>10</v>
      </c>
      <c r="L86" s="120" t="s">
        <v>10</v>
      </c>
      <c r="M86" s="121" t="s">
        <v>104</v>
      </c>
    </row>
    <row r="87" spans="1:13" ht="15.75" hidden="1" customHeight="1" x14ac:dyDescent="0.35"/>
    <row r="88" spans="1:13" hidden="1" x14ac:dyDescent="0.35"/>
    <row r="89" spans="1:13" ht="4.5" customHeight="1" x14ac:dyDescent="0.35">
      <c r="B89" s="140" t="s">
        <v>121</v>
      </c>
      <c r="C89" s="141"/>
      <c r="D89" s="141"/>
      <c r="E89" s="141"/>
      <c r="F89" s="141"/>
      <c r="G89" s="141"/>
      <c r="H89" s="141"/>
      <c r="I89" s="141"/>
      <c r="J89" s="141"/>
      <c r="K89" s="141"/>
      <c r="L89" s="141"/>
      <c r="M89" s="141"/>
    </row>
    <row r="90" spans="1:13" ht="21.75" hidden="1" customHeight="1" x14ac:dyDescent="0.35"/>
    <row r="91" spans="1:13" ht="35.25" customHeight="1" x14ac:dyDescent="0.35">
      <c r="B91" s="140" t="s">
        <v>133</v>
      </c>
      <c r="C91" s="140"/>
      <c r="D91" s="140"/>
      <c r="E91" s="140"/>
      <c r="F91" s="140"/>
      <c r="G91" s="140"/>
      <c r="H91" s="140"/>
      <c r="I91" s="140"/>
      <c r="J91" s="140"/>
      <c r="K91" s="140"/>
      <c r="L91" s="140"/>
      <c r="M91" s="140"/>
    </row>
  </sheetData>
  <mergeCells count="7">
    <mergeCell ref="B91:M91"/>
    <mergeCell ref="C4:C6"/>
    <mergeCell ref="B3:B6"/>
    <mergeCell ref="A3:A6"/>
    <mergeCell ref="M3:M6"/>
    <mergeCell ref="B89:M89"/>
    <mergeCell ref="A66:M66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INGINEERING SERVICE</dc:creator>
  <cp:lastModifiedBy>1</cp:lastModifiedBy>
  <cp:lastPrinted>2021-12-01T14:52:28Z</cp:lastPrinted>
  <dcterms:created xsi:type="dcterms:W3CDTF">2020-09-29T07:28:45Z</dcterms:created>
  <dcterms:modified xsi:type="dcterms:W3CDTF">2021-12-01T15:07:33Z</dcterms:modified>
</cp:coreProperties>
</file>