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<sst xmlns="http://schemas.openxmlformats.org/spreadsheetml/2006/main" count="28" uniqueCount="24">
  <si>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</si>
  <si>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</si>
  <si>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</si>
  <si>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</si>
  <si>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</si>
  <si>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</si>
  <si>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</si>
  <si>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</si>
  <si>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</si>
  <si>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</si>
  <si>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</si>
  <si>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</si>
  <si>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</si>
  <si>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Джерела фінансування бюджету м.Старокостянтинів на 2012 рік</t>
  </si>
  <si>
    <t>Кошти, що передаються із загального фонду бюджету до бюджету розвитку (спеціального фонду)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</si>
  <si>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</si>
  <si>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</si>
  <si>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</si>
  <si>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</si>
  <si>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</si>
  <si>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</si>
  <si>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</si>
  <si>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</si>
  <si>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 рішення  25 сесії міської ради від 27.07.2012р. №7 "Про внесення змін до бюджету міста на 2012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</si>
</sst>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2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6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23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13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C14+C17</f>
        <v>80345.32000000007</v>
      </c>
      <c r="D13" s="11">
        <f>D14+D17</f>
        <v>1218652</v>
      </c>
      <c r="E13" s="11">
        <f>E14+E17</f>
        <v>978154</v>
      </c>
      <c r="F13" s="12">
        <f>D13+C13</f>
        <v>1298997.32</v>
      </c>
      <c r="G13" s="3"/>
      <c r="H13" s="3"/>
      <c r="I13" s="3"/>
      <c r="J13" s="3"/>
      <c r="K13" s="3"/>
    </row>
    <row r="14" spans="1:6" ht="15">
      <c r="A14" s="9">
        <v>203000</v>
      </c>
      <c r="B14" s="10" t="s">
        <v>15</v>
      </c>
      <c r="C14" s="11">
        <f>C15+C16</f>
        <v>0</v>
      </c>
      <c r="D14" s="11">
        <f>D15+D16</f>
        <v>0</v>
      </c>
      <c r="E14" s="11">
        <f>E15+E16</f>
        <v>0</v>
      </c>
      <c r="F14" s="12">
        <f>D14+C14</f>
        <v>0</v>
      </c>
    </row>
    <row r="15" spans="1:6" ht="14.25">
      <c r="A15" s="13">
        <v>203410</v>
      </c>
      <c r="B15" s="14" t="s">
        <v>16</v>
      </c>
      <c r="C15" s="15">
        <v>10324962</v>
      </c>
      <c r="D15" s="15">
        <v>0</v>
      </c>
      <c r="E15" s="15">
        <v>0</v>
      </c>
      <c r="F15" s="16">
        <f aca="true" t="shared" si="0" ref="F15:F27">D15+C15</f>
        <v>10324962</v>
      </c>
    </row>
    <row r="16" spans="1:6" ht="14.25">
      <c r="A16" s="13">
        <v>203420</v>
      </c>
      <c r="B16" s="14" t="s">
        <v>17</v>
      </c>
      <c r="C16" s="15">
        <f>-10324962</f>
        <v>-10324962</v>
      </c>
      <c r="D16" s="15">
        <v>0</v>
      </c>
      <c r="E16" s="15">
        <v>0</v>
      </c>
      <c r="F16" s="16">
        <f t="shared" si="0"/>
        <v>-10324962</v>
      </c>
    </row>
    <row r="17" spans="1:6" ht="30">
      <c r="A17" s="9">
        <v>208000</v>
      </c>
      <c r="B17" s="10" t="s">
        <v>18</v>
      </c>
      <c r="C17" s="11">
        <f>C18+C19</f>
        <v>80345.32000000007</v>
      </c>
      <c r="D17" s="11">
        <f>D18+D19</f>
        <v>1218652</v>
      </c>
      <c r="E17" s="11">
        <f>E18+E19</f>
        <v>978154</v>
      </c>
      <c r="F17" s="12">
        <f t="shared" si="0"/>
        <v>1298997.32</v>
      </c>
    </row>
    <row r="18" spans="1:6" ht="14.25">
      <c r="A18" s="13">
        <v>208100</v>
      </c>
      <c r="B18" s="14" t="s">
        <v>19</v>
      </c>
      <c r="C18" s="15">
        <f>430985.32+23804+143434</f>
        <v>598223.3200000001</v>
      </c>
      <c r="D18" s="15">
        <f>665479+35295</f>
        <v>700774</v>
      </c>
      <c r="E18" s="15">
        <f>424981+35295</f>
        <v>460276</v>
      </c>
      <c r="F18" s="16">
        <f t="shared" si="0"/>
        <v>1298997.32</v>
      </c>
    </row>
    <row r="19" spans="1:6" ht="42.75">
      <c r="A19" s="13">
        <v>208400</v>
      </c>
      <c r="B19" s="14" t="s">
        <v>14</v>
      </c>
      <c r="C19" s="15">
        <f>-425680-13200-19998-60500+1500</f>
        <v>-517878</v>
      </c>
      <c r="D19" s="15">
        <f>425680+13200+19998+60500-1500</f>
        <v>517878</v>
      </c>
      <c r="E19" s="15">
        <f>425680+13200+19998+60500-1500</f>
        <v>517878</v>
      </c>
      <c r="F19" s="16">
        <f t="shared" si="0"/>
        <v>0</v>
      </c>
    </row>
    <row r="20" spans="1:6" ht="15">
      <c r="A20" s="9"/>
      <c r="B20" s="10" t="s">
        <v>8</v>
      </c>
      <c r="C20" s="11">
        <f>C13</f>
        <v>80345.32000000007</v>
      </c>
      <c r="D20" s="11">
        <f>D13</f>
        <v>1218652</v>
      </c>
      <c r="E20" s="11">
        <f>E13</f>
        <v>978154</v>
      </c>
      <c r="F20" s="12">
        <f t="shared" si="0"/>
        <v>1298997.32</v>
      </c>
    </row>
    <row r="21" spans="1:6" ht="30">
      <c r="A21" s="9">
        <v>600000</v>
      </c>
      <c r="B21" s="10" t="s">
        <v>9</v>
      </c>
      <c r="C21" s="11">
        <f>C22+C25</f>
        <v>80345.32000000007</v>
      </c>
      <c r="D21" s="11">
        <f>D22+D25</f>
        <v>1218652</v>
      </c>
      <c r="E21" s="11">
        <f>E22+E25</f>
        <v>978154</v>
      </c>
      <c r="F21" s="12">
        <f t="shared" si="0"/>
        <v>1298997.32</v>
      </c>
    </row>
    <row r="22" spans="1:6" ht="15">
      <c r="A22" s="9">
        <v>602000</v>
      </c>
      <c r="B22" s="10" t="s">
        <v>20</v>
      </c>
      <c r="C22" s="11">
        <f>C23+C24</f>
        <v>80345.32000000007</v>
      </c>
      <c r="D22" s="11">
        <f>D23+D24</f>
        <v>1218652</v>
      </c>
      <c r="E22" s="11">
        <f>E23+E24</f>
        <v>978154</v>
      </c>
      <c r="F22" s="12">
        <f t="shared" si="0"/>
        <v>1298997.32</v>
      </c>
    </row>
    <row r="23" spans="1:6" ht="14.25">
      <c r="A23" s="13">
        <v>602100</v>
      </c>
      <c r="B23" s="14" t="s">
        <v>19</v>
      </c>
      <c r="C23" s="15">
        <f>430985.32+23804+143434</f>
        <v>598223.3200000001</v>
      </c>
      <c r="D23" s="15">
        <f>665479+35295</f>
        <v>700774</v>
      </c>
      <c r="E23" s="15">
        <f>424981+35295</f>
        <v>460276</v>
      </c>
      <c r="F23" s="16">
        <f t="shared" si="0"/>
        <v>1298997.32</v>
      </c>
    </row>
    <row r="24" spans="1:6" ht="42.75">
      <c r="A24" s="13">
        <v>602400</v>
      </c>
      <c r="B24" s="14" t="s">
        <v>14</v>
      </c>
      <c r="C24" s="15">
        <f>-425680-13200-19998-60500+1500</f>
        <v>-517878</v>
      </c>
      <c r="D24" s="15">
        <f>425680+13200+19998+60500-1500</f>
        <v>517878</v>
      </c>
      <c r="E24" s="15">
        <f>425680+13200+19998+60500-1500</f>
        <v>517878</v>
      </c>
      <c r="F24" s="16">
        <f t="shared" si="0"/>
        <v>0</v>
      </c>
    </row>
    <row r="25" spans="1:6" ht="30">
      <c r="A25" s="9">
        <v>603000</v>
      </c>
      <c r="B25" s="10" t="s">
        <v>21</v>
      </c>
      <c r="C25" s="11">
        <v>0</v>
      </c>
      <c r="D25" s="11">
        <v>0</v>
      </c>
      <c r="E25" s="11">
        <v>0</v>
      </c>
      <c r="F25" s="12">
        <f t="shared" si="0"/>
        <v>0</v>
      </c>
    </row>
    <row r="26" spans="1:6" ht="28.5">
      <c r="A26" s="13">
        <v>603000</v>
      </c>
      <c r="B26" s="14" t="s">
        <v>21</v>
      </c>
      <c r="C26" s="15">
        <v>0</v>
      </c>
      <c r="D26" s="15">
        <v>0</v>
      </c>
      <c r="E26" s="15">
        <v>0</v>
      </c>
      <c r="F26" s="16">
        <f t="shared" si="0"/>
        <v>0</v>
      </c>
    </row>
    <row r="27" spans="1:6" ht="27.75" customHeight="1">
      <c r="A27" s="9"/>
      <c r="B27" s="10" t="s">
        <v>22</v>
      </c>
      <c r="C27" s="11">
        <f>C21</f>
        <v>80345.32000000007</v>
      </c>
      <c r="D27" s="11">
        <f>D21</f>
        <v>1218652</v>
      </c>
      <c r="E27" s="11">
        <f>E21</f>
        <v>978154</v>
      </c>
      <c r="F27" s="12">
        <f t="shared" si="0"/>
        <v>1298997.32</v>
      </c>
    </row>
    <row r="30" spans="2:5" ht="14.25">
      <c r="B30" s="5" t="s">
        <v>10</v>
      </c>
      <c r="E30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Biliavets</cp:lastModifiedBy>
  <cp:lastPrinted>2012-08-07T07:02:21Z</cp:lastPrinted>
  <dcterms:created xsi:type="dcterms:W3CDTF">2010-07-20T13:22:13Z</dcterms:created>
  <dcterms:modified xsi:type="dcterms:W3CDTF">2012-08-07T10:45:38Z</dcterms:modified>
  <cp:category/>
  <cp:version/>
  <cp:contentType/>
  <cp:contentStatus/>
</cp:coreProperties>
</file>