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'дод.1'!$A:$E,'дод.1'!$6:$7</definedName>
  </definedNames>
  <calcPr fullCalcOnLoad="1"/>
</workbook>
</file>

<file path=xl/sharedStrings.xml><?xml version="1.0" encoding="utf-8"?>
<sst xmlns="http://schemas.openxmlformats.org/spreadsheetml/2006/main" count="99" uniqueCount="95">
  <si>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</si>
  <si>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</si>
  <si>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</si>
  <si>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</si>
  <si>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</si>
  <si>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</si>
  <si>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</si>
  <si>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</si>
  <si>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</si>
  <si>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</si>
  <si>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</si>
  <si>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</si>
  <si>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</si>
  <si>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</si>
  <si>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</si>
  <si>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</si>
  <si>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</si>
  <si>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</si>
  <si>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….</t>
  </si>
  <si>
    <t>Податки на власність</t>
  </si>
  <si>
    <t>Власні надходження бюджетних установ</t>
  </si>
  <si>
    <t>Надходження від продажу землі і нематеріальних активів</t>
  </si>
  <si>
    <t>Субвенції</t>
  </si>
  <si>
    <t>Всього доходів</t>
  </si>
  <si>
    <t>Місцеві податки</t>
  </si>
  <si>
    <t>Доходи бюджету міста на 2015 рік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</si>
  <si>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</si>
  <si>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</si>
  <si>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</si>
  <si>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</si>
  <si>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</si>
  <si>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</si>
  <si>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</si>
  <si>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</si>
  <si>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</si>
  <si>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</si>
  <si>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</si>
  <si>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</si>
  <si>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</si>
  <si>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</si>
  <si>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</si>
  <si>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</si>
  <si>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</si>
  <si>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</si>
  <si>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</si>
  <si>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</si>
  <si>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</si>
  <si>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</si>
  <si>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</si>
  <si>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Надходження сум реструктурованої заборгованості зі сплати державного митаДержавне мито за державну реєстрацію права власності на нерухоме майно; за державну реєстрацію іншого речового права на нерухоме майно, обтяження права на нерухоме майно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</si>
  <si>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</si>
  <si>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</si>
  <si>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</si>
  <si>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</si>
  <si>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</si>
  <si>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</si>
  <si>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</si>
  <si>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</si>
  <si>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</si>
  <si>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</si>
  <si>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</si>
  <si>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</si>
  <si>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>18010300 </t>
  </si>
  <si>
    <t>18010400 </t>
  </si>
  <si>
    <t>18010500 </t>
  </si>
  <si>
    <t>18010600 </t>
  </si>
  <si>
    <t>18010700 </t>
  </si>
  <si>
    <t>18010900 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</si>
  <si>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</si>
  <si>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пільг, 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</si>
  <si>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</si>
  <si>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</si>
  <si>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Освітня субвенція з державного бюджету місцевим бюджетам</t>
  </si>
  <si>
    <t xml:space="preserve">Кошти від продажу земельних ділянок несільськогосподарського призначення до розмежування земель державної та комунальної власності </t>
  </si>
  <si>
    <t>Транспортний податок з юридичних осіб</t>
  </si>
  <si>
    <t>Транспортний податок з фізичних осіб</t>
  </si>
  <si>
    <t>Орендна плата з фізичних осіб  </t>
  </si>
  <si>
    <t>Земельний податок з фізичних осіб  </t>
  </si>
  <si>
    <t>Орендна плата з юридичних осіб  </t>
  </si>
  <si>
    <t>Земельний податок з юридичних осіб  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</si>
  <si>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</si>
  <si>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</si>
  <si>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</si>
  <si>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</si>
  <si>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майно</t>
  </si>
  <si>
    <t>Акцизний податок з реалізації суб’єктами господарювання роздрібної торгівлі підакцизних товарів</t>
  </si>
  <si>
    <t>грн.</t>
  </si>
  <si>
    <t xml:space="preserve">Єдиний податок </t>
  </si>
  <si>
    <t>Надходження коштів пайової участі у розвитку інфраструктури населеного пункту</t>
  </si>
  <si>
    <t xml:space="preserve">Податок на доходи фізичних осіб із суми пенсійних виплат або щомісячного довічного грошового утримання, що оподатковуються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</si>
  <si>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</si>
  <si>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Інші субвенції</t>
  </si>
  <si>
    <t>Секретар міської ради</t>
  </si>
  <si>
    <t>О.Д.Степанишин</t>
  </si>
  <si>
    <t>Додаток  1
до рішення 46 (позачергової) сесії міської ради
від 14.01.2015 року № 2 "Про бюджет міста на 2015 рік"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</si>
</sst>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12" xfId="0" applyNumberFormat="1" applyFont="1" applyFill="1" applyBorder="1" applyAlignment="1" applyProtection="1">
      <alignment vertical="center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Fill="1" applyAlignment="1">
      <alignment vertical="center" wrapText="1"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31" fillId="0" borderId="13" xfId="0" applyFont="1" applyBorder="1" applyAlignment="1">
      <alignment horizontal="justify" vertical="top" wrapText="1"/>
    </xf>
    <xf numFmtId="0" fontId="14" fillId="0" borderId="13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3" fillId="0" borderId="14" xfId="0" applyNumberFormat="1" applyFont="1" applyFill="1" applyBorder="1" applyAlignment="1" applyProtection="1">
      <alignment vertical="top" wrapText="1"/>
      <protection/>
    </xf>
    <xf numFmtId="184" fontId="33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/>
    </xf>
    <xf numFmtId="0" fontId="32" fillId="0" borderId="0" xfId="0" applyNumberFormat="1" applyFont="1" applyFill="1" applyAlignment="1" applyProtection="1">
      <alignment/>
      <protection/>
    </xf>
    <xf numFmtId="184" fontId="31" fillId="0" borderId="0" xfId="0" applyNumberFormat="1" applyFont="1" applyFill="1" applyAlignment="1" applyProtection="1">
      <alignment/>
      <protection/>
    </xf>
    <xf numFmtId="0" fontId="31" fillId="0" borderId="13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/>
    </xf>
    <xf numFmtId="0" fontId="31" fillId="0" borderId="13" xfId="0" applyFont="1" applyFill="1" applyBorder="1" applyAlignment="1">
      <alignment horizontal="center" vertical="top"/>
    </xf>
    <xf numFmtId="0" fontId="32" fillId="0" borderId="13" xfId="0" applyNumberFormat="1" applyFont="1" applyFill="1" applyBorder="1" applyAlignment="1" applyProtection="1">
      <alignment horizontal="center" vertical="top" wrapText="1"/>
      <protection/>
    </xf>
    <xf numFmtId="0" fontId="32" fillId="0" borderId="13" xfId="0" applyNumberFormat="1" applyFont="1" applyFill="1" applyBorder="1" applyAlignment="1" applyProtection="1">
      <alignment horizontal="left" vertical="top" wrapText="1"/>
      <protection/>
    </xf>
    <xf numFmtId="184" fontId="32" fillId="0" borderId="13" xfId="0" applyNumberFormat="1" applyFont="1" applyFill="1" applyBorder="1" applyAlignment="1" applyProtection="1">
      <alignment horizontal="center" vertical="top" wrapText="1"/>
      <protection/>
    </xf>
    <xf numFmtId="184" fontId="12" fillId="0" borderId="13" xfId="0" applyNumberFormat="1" applyFont="1" applyBorder="1" applyAlignment="1">
      <alignment horizontal="center" vertical="top" wrapText="1"/>
    </xf>
    <xf numFmtId="0" fontId="31" fillId="0" borderId="13" xfId="0" applyNumberFormat="1" applyFont="1" applyFill="1" applyBorder="1" applyAlignment="1" applyProtection="1">
      <alignment horizontal="center" vertical="top" wrapText="1"/>
      <protection/>
    </xf>
    <xf numFmtId="0" fontId="31" fillId="0" borderId="13" xfId="0" applyNumberFormat="1" applyFont="1" applyFill="1" applyBorder="1" applyAlignment="1" applyProtection="1">
      <alignment vertical="top" wrapText="1"/>
      <protection/>
    </xf>
    <xf numFmtId="184" fontId="14" fillId="0" borderId="13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184" fontId="31" fillId="0" borderId="13" xfId="0" applyNumberFormat="1" applyFont="1" applyFill="1" applyBorder="1" applyAlignment="1" applyProtection="1">
      <alignment horizontal="center" vertical="top" wrapText="1"/>
      <protection/>
    </xf>
    <xf numFmtId="0" fontId="32" fillId="0" borderId="13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31" fillId="0" borderId="0" xfId="0" applyNumberFormat="1" applyFont="1" applyFill="1" applyAlignment="1" applyProtection="1">
      <alignment horizontal="center" vertical="top" wrapText="1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S90"/>
  <sheetViews>
    <sheetView showGridLines="0" showZeros="0" tabSelected="1" zoomScalePageLayoutView="0" workbookViewId="0" topLeftCell="A1">
      <pane xSplit="2" ySplit="7" topLeftCell="C4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" sqref="L6"/>
    </sheetView>
  </sheetViews>
  <sheetFormatPr defaultColWidth="9.16015625" defaultRowHeight="12.75"/>
  <cols>
    <col min="1" max="1" width="12.66015625" style="1" customWidth="1"/>
    <col min="2" max="2" width="51.66015625" style="1" customWidth="1"/>
    <col min="3" max="3" width="16.66015625" style="1" customWidth="1"/>
    <col min="4" max="4" width="15.5" style="1" customWidth="1"/>
    <col min="5" max="5" width="12.83203125" style="1" customWidth="1"/>
    <col min="6" max="6" width="14.16015625" style="1" customWidth="1"/>
    <col min="7" max="12" width="9.16015625" style="1" customWidth="1"/>
    <col min="13" max="244" width="9.16015625" style="2" customWidth="1"/>
    <col min="245" max="253" width="9.16015625" style="1" customWidth="1"/>
    <col min="254" max="16384" width="9.16015625" style="2" customWidth="1"/>
  </cols>
  <sheetData>
    <row r="2" ht="15" hidden="1"/>
    <row r="3" spans="3:13" ht="45" customHeight="1">
      <c r="C3" s="34" t="s">
        <v>94</v>
      </c>
      <c r="D3" s="34"/>
      <c r="E3" s="34"/>
      <c r="F3" s="34"/>
      <c r="M3" s="1"/>
    </row>
    <row r="4" spans="1:5" ht="20.25" customHeight="1">
      <c r="A4" s="35" t="s">
        <v>25</v>
      </c>
      <c r="B4" s="36"/>
      <c r="C4" s="36"/>
      <c r="D4" s="36"/>
      <c r="E4" s="36"/>
    </row>
    <row r="5" spans="2:6" ht="9.75" customHeight="1">
      <c r="B5" s="3"/>
      <c r="C5" s="3"/>
      <c r="D5" s="3"/>
      <c r="E5" s="3"/>
      <c r="F5" s="3" t="s">
        <v>86</v>
      </c>
    </row>
    <row r="6" spans="1:6" ht="25.5" customHeight="1">
      <c r="A6" s="37" t="s">
        <v>0</v>
      </c>
      <c r="B6" s="37" t="s">
        <v>1</v>
      </c>
      <c r="C6" s="37" t="s">
        <v>16</v>
      </c>
      <c r="D6" s="37" t="s">
        <v>14</v>
      </c>
      <c r="E6" s="37" t="s">
        <v>15</v>
      </c>
      <c r="F6" s="37"/>
    </row>
    <row r="7" spans="1:6" ht="49.5" customHeight="1">
      <c r="A7" s="37"/>
      <c r="B7" s="37"/>
      <c r="C7" s="37"/>
      <c r="D7" s="37"/>
      <c r="E7" s="4" t="s">
        <v>16</v>
      </c>
      <c r="F7" s="7" t="s">
        <v>17</v>
      </c>
    </row>
    <row r="8" spans="1:253" s="6" customFormat="1" ht="18.75" customHeight="1">
      <c r="A8" s="22">
        <v>10000000</v>
      </c>
      <c r="B8" s="23" t="s">
        <v>3</v>
      </c>
      <c r="C8" s="24">
        <f>D8+E8</f>
        <v>49321385</v>
      </c>
      <c r="D8" s="25">
        <f>D9+D20+D22+D37</f>
        <v>49321385</v>
      </c>
      <c r="E8" s="25"/>
      <c r="F8" s="25"/>
      <c r="G8" s="5"/>
      <c r="H8" s="5"/>
      <c r="I8" s="5"/>
      <c r="J8" s="5"/>
      <c r="K8" s="5"/>
      <c r="L8" s="5"/>
      <c r="IK8" s="5"/>
      <c r="IL8" s="5"/>
      <c r="IM8" s="5"/>
      <c r="IN8" s="5"/>
      <c r="IO8" s="5"/>
      <c r="IP8" s="5"/>
      <c r="IQ8" s="5"/>
      <c r="IR8" s="5"/>
      <c r="IS8" s="5"/>
    </row>
    <row r="9" spans="1:253" s="9" customFormat="1" ht="31.5" customHeight="1">
      <c r="A9" s="26">
        <v>11000000</v>
      </c>
      <c r="B9" s="27" t="s">
        <v>4</v>
      </c>
      <c r="C9" s="24">
        <f aca="true" t="shared" si="0" ref="C9:C72">D9+E9</f>
        <v>31606700</v>
      </c>
      <c r="D9" s="28">
        <f>D10+D16</f>
        <v>31606700</v>
      </c>
      <c r="E9" s="28"/>
      <c r="F9" s="28"/>
      <c r="G9" s="8"/>
      <c r="H9" s="8"/>
      <c r="I9" s="8"/>
      <c r="J9" s="8"/>
      <c r="K9" s="8"/>
      <c r="L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9" customFormat="1" ht="15.75" customHeight="1">
      <c r="A10" s="19">
        <v>11010000</v>
      </c>
      <c r="B10" s="29" t="s">
        <v>26</v>
      </c>
      <c r="C10" s="24">
        <f t="shared" si="0"/>
        <v>31586700</v>
      </c>
      <c r="D10" s="28">
        <f>SUM(D11:D15)</f>
        <v>31586700</v>
      </c>
      <c r="E10" s="28"/>
      <c r="F10" s="28"/>
      <c r="G10" s="8"/>
      <c r="H10" s="8"/>
      <c r="I10" s="8"/>
      <c r="J10" s="8"/>
      <c r="K10" s="8"/>
      <c r="L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9" customFormat="1" ht="31.5" customHeight="1">
      <c r="A11" s="19">
        <v>11010100</v>
      </c>
      <c r="B11" s="29" t="s">
        <v>27</v>
      </c>
      <c r="C11" s="24">
        <f t="shared" si="0"/>
        <v>21286700</v>
      </c>
      <c r="D11" s="28">
        <v>21286700</v>
      </c>
      <c r="E11" s="28"/>
      <c r="F11" s="28"/>
      <c r="G11" s="8"/>
      <c r="H11" s="8"/>
      <c r="I11" s="8"/>
      <c r="J11" s="8"/>
      <c r="K11" s="8"/>
      <c r="L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s="9" customFormat="1" ht="31.5" customHeight="1">
      <c r="A12" s="19">
        <v>11010200</v>
      </c>
      <c r="B12" s="29" t="s">
        <v>28</v>
      </c>
      <c r="C12" s="24">
        <f t="shared" si="0"/>
        <v>9720000</v>
      </c>
      <c r="D12" s="28">
        <v>9720000</v>
      </c>
      <c r="E12" s="28"/>
      <c r="F12" s="28"/>
      <c r="G12" s="8"/>
      <c r="H12" s="8"/>
      <c r="I12" s="8"/>
      <c r="J12" s="8"/>
      <c r="K12" s="8"/>
      <c r="L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9" customFormat="1" ht="31.5" customHeight="1">
      <c r="A13" s="19">
        <v>11010400</v>
      </c>
      <c r="B13" s="29" t="s">
        <v>29</v>
      </c>
      <c r="C13" s="24">
        <f t="shared" si="0"/>
        <v>80000</v>
      </c>
      <c r="D13" s="28">
        <v>80000</v>
      </c>
      <c r="E13" s="28"/>
      <c r="F13" s="28"/>
      <c r="G13" s="8"/>
      <c r="H13" s="8"/>
      <c r="I13" s="8"/>
      <c r="J13" s="8"/>
      <c r="K13" s="8"/>
      <c r="L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9" customFormat="1" ht="31.5" customHeight="1">
      <c r="A14" s="19">
        <v>11010500</v>
      </c>
      <c r="B14" s="29" t="s">
        <v>30</v>
      </c>
      <c r="C14" s="24">
        <f t="shared" si="0"/>
        <v>400000</v>
      </c>
      <c r="D14" s="28">
        <v>400000</v>
      </c>
      <c r="E14" s="28"/>
      <c r="F14" s="28"/>
      <c r="G14" s="8"/>
      <c r="H14" s="8"/>
      <c r="I14" s="8"/>
      <c r="J14" s="8"/>
      <c r="K14" s="8"/>
      <c r="L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9" customFormat="1" ht="31.5" customHeight="1">
      <c r="A15" s="19">
        <v>11010900</v>
      </c>
      <c r="B15" s="30" t="s">
        <v>89</v>
      </c>
      <c r="C15" s="24">
        <f t="shared" si="0"/>
        <v>100000</v>
      </c>
      <c r="D15" s="28">
        <v>100000</v>
      </c>
      <c r="E15" s="28"/>
      <c r="F15" s="28"/>
      <c r="G15" s="8"/>
      <c r="H15" s="8"/>
      <c r="I15" s="8"/>
      <c r="J15" s="8"/>
      <c r="K15" s="8"/>
      <c r="L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6" s="8" customFormat="1" ht="20.25" customHeight="1">
      <c r="A16" s="26">
        <v>11020000</v>
      </c>
      <c r="B16" s="27" t="s">
        <v>5</v>
      </c>
      <c r="C16" s="24">
        <f t="shared" si="0"/>
        <v>20000</v>
      </c>
      <c r="D16" s="31">
        <f>D17</f>
        <v>20000</v>
      </c>
      <c r="E16" s="31"/>
      <c r="F16" s="31"/>
    </row>
    <row r="17" spans="1:253" s="9" customFormat="1" ht="30.75" customHeight="1">
      <c r="A17" s="19">
        <v>11020200</v>
      </c>
      <c r="B17" s="29" t="s">
        <v>31</v>
      </c>
      <c r="C17" s="24">
        <f t="shared" si="0"/>
        <v>20000</v>
      </c>
      <c r="D17" s="28">
        <v>20000</v>
      </c>
      <c r="E17" s="28"/>
      <c r="F17" s="28"/>
      <c r="G17" s="8"/>
      <c r="H17" s="8"/>
      <c r="I17" s="8"/>
      <c r="J17" s="8"/>
      <c r="K17" s="8"/>
      <c r="L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9" customFormat="1" ht="20.25" customHeight="1" hidden="1">
      <c r="A18" s="26">
        <v>12000000</v>
      </c>
      <c r="B18" s="27" t="s">
        <v>19</v>
      </c>
      <c r="C18" s="24">
        <f t="shared" si="0"/>
        <v>0</v>
      </c>
      <c r="D18" s="28"/>
      <c r="E18" s="28"/>
      <c r="F18" s="28"/>
      <c r="G18" s="8"/>
      <c r="H18" s="8"/>
      <c r="I18" s="8"/>
      <c r="J18" s="8"/>
      <c r="K18" s="8"/>
      <c r="L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9" customFormat="1" ht="20.25" customHeight="1" hidden="1">
      <c r="A19" s="26" t="s">
        <v>18</v>
      </c>
      <c r="B19" s="27" t="s">
        <v>18</v>
      </c>
      <c r="C19" s="24">
        <f t="shared" si="0"/>
        <v>0</v>
      </c>
      <c r="D19" s="28"/>
      <c r="E19" s="28"/>
      <c r="F19" s="28"/>
      <c r="G19" s="8"/>
      <c r="H19" s="8"/>
      <c r="I19" s="8"/>
      <c r="J19" s="8"/>
      <c r="K19" s="8"/>
      <c r="L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9" customFormat="1" ht="20.25" customHeight="1">
      <c r="A20" s="26">
        <v>14000000</v>
      </c>
      <c r="B20" s="27" t="s">
        <v>10</v>
      </c>
      <c r="C20" s="24">
        <f t="shared" si="0"/>
        <v>5700000</v>
      </c>
      <c r="D20" s="28">
        <f>D21</f>
        <v>5700000</v>
      </c>
      <c r="E20" s="28"/>
      <c r="F20" s="28"/>
      <c r="G20" s="8"/>
      <c r="H20" s="8"/>
      <c r="I20" s="8"/>
      <c r="J20" s="8"/>
      <c r="K20" s="8"/>
      <c r="L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9" customFormat="1" ht="47.25" customHeight="1">
      <c r="A21" s="19">
        <v>14040000</v>
      </c>
      <c r="B21" s="10" t="s">
        <v>85</v>
      </c>
      <c r="C21" s="24">
        <f t="shared" si="0"/>
        <v>5700000</v>
      </c>
      <c r="D21" s="28">
        <v>5700000</v>
      </c>
      <c r="E21" s="28"/>
      <c r="F21" s="28"/>
      <c r="G21" s="8"/>
      <c r="H21" s="8"/>
      <c r="I21" s="8"/>
      <c r="J21" s="8"/>
      <c r="K21" s="8"/>
      <c r="L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9" customFormat="1" ht="20.25" customHeight="1">
      <c r="A22" s="26">
        <v>18000000</v>
      </c>
      <c r="B22" s="27" t="s">
        <v>24</v>
      </c>
      <c r="C22" s="24">
        <f t="shared" si="0"/>
        <v>11949685</v>
      </c>
      <c r="D22" s="28">
        <f>D23+D34</f>
        <v>11949685</v>
      </c>
      <c r="E22" s="28"/>
      <c r="F22" s="28"/>
      <c r="G22" s="8"/>
      <c r="H22" s="8"/>
      <c r="I22" s="8"/>
      <c r="J22" s="8"/>
      <c r="K22" s="8"/>
      <c r="L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9" customFormat="1" ht="15.75" customHeight="1">
      <c r="A23" s="19">
        <v>18010000</v>
      </c>
      <c r="B23" s="10" t="s">
        <v>84</v>
      </c>
      <c r="C23" s="24">
        <f t="shared" si="0"/>
        <v>6279685</v>
      </c>
      <c r="D23" s="28">
        <f>SUM(D24:D33)</f>
        <v>6279685</v>
      </c>
      <c r="E23" s="28"/>
      <c r="F23" s="28"/>
      <c r="G23" s="8"/>
      <c r="H23" s="8"/>
      <c r="I23" s="8"/>
      <c r="J23" s="8"/>
      <c r="K23" s="8"/>
      <c r="L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61.5" customHeight="1">
      <c r="A24" s="19">
        <v>18010100</v>
      </c>
      <c r="B24" s="10" t="s">
        <v>83</v>
      </c>
      <c r="C24" s="24">
        <f t="shared" si="0"/>
        <v>20000</v>
      </c>
      <c r="D24" s="28">
        <v>20000</v>
      </c>
      <c r="E24" s="28"/>
      <c r="F24" s="28"/>
      <c r="G24" s="8"/>
      <c r="H24" s="8"/>
      <c r="I24" s="8"/>
      <c r="J24" s="8"/>
      <c r="K24" s="8"/>
      <c r="L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9" customFormat="1" ht="66" customHeight="1">
      <c r="A25" s="19">
        <v>18010200</v>
      </c>
      <c r="B25" s="10" t="s">
        <v>82</v>
      </c>
      <c r="C25" s="24">
        <f t="shared" si="0"/>
        <v>96085</v>
      </c>
      <c r="D25" s="28">
        <f>20000+76085</f>
        <v>96085</v>
      </c>
      <c r="E25" s="28"/>
      <c r="F25" s="28"/>
      <c r="G25" s="8"/>
      <c r="H25" s="8"/>
      <c r="I25" s="8"/>
      <c r="J25" s="8"/>
      <c r="K25" s="8"/>
      <c r="L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9" customFormat="1" ht="61.5" customHeight="1">
      <c r="A26" s="19" t="s">
        <v>62</v>
      </c>
      <c r="B26" s="10" t="s">
        <v>81</v>
      </c>
      <c r="C26" s="24">
        <f t="shared" si="0"/>
        <v>200000</v>
      </c>
      <c r="D26" s="28">
        <v>200000</v>
      </c>
      <c r="E26" s="28"/>
      <c r="F26" s="28"/>
      <c r="G26" s="8"/>
      <c r="H26" s="8"/>
      <c r="I26" s="8"/>
      <c r="J26" s="8"/>
      <c r="K26" s="8"/>
      <c r="L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9" customFormat="1" ht="61.5" customHeight="1">
      <c r="A27" s="19" t="s">
        <v>63</v>
      </c>
      <c r="B27" s="10" t="s">
        <v>80</v>
      </c>
      <c r="C27" s="24">
        <f t="shared" si="0"/>
        <v>923000</v>
      </c>
      <c r="D27" s="28">
        <v>923000</v>
      </c>
      <c r="E27" s="28"/>
      <c r="F27" s="28"/>
      <c r="G27" s="8"/>
      <c r="H27" s="8"/>
      <c r="I27" s="8"/>
      <c r="J27" s="8"/>
      <c r="K27" s="8"/>
      <c r="L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9" customFormat="1" ht="18.75" customHeight="1">
      <c r="A28" s="19" t="s">
        <v>64</v>
      </c>
      <c r="B28" s="10" t="s">
        <v>79</v>
      </c>
      <c r="C28" s="24">
        <f t="shared" si="0"/>
        <v>1068000</v>
      </c>
      <c r="D28" s="28">
        <v>1068000</v>
      </c>
      <c r="E28" s="28"/>
      <c r="F28" s="28"/>
      <c r="G28" s="8"/>
      <c r="H28" s="8"/>
      <c r="I28" s="8"/>
      <c r="J28" s="8"/>
      <c r="K28" s="8"/>
      <c r="L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9" customFormat="1" ht="18" customHeight="1">
      <c r="A29" s="19" t="s">
        <v>65</v>
      </c>
      <c r="B29" s="10" t="s">
        <v>78</v>
      </c>
      <c r="C29" s="24">
        <f t="shared" si="0"/>
        <v>2860000</v>
      </c>
      <c r="D29" s="28">
        <v>2860000</v>
      </c>
      <c r="E29" s="28"/>
      <c r="F29" s="28"/>
      <c r="G29" s="8"/>
      <c r="H29" s="8"/>
      <c r="I29" s="8"/>
      <c r="J29" s="8"/>
      <c r="K29" s="8"/>
      <c r="L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9" customFormat="1" ht="17.25" customHeight="1">
      <c r="A30" s="19" t="s">
        <v>66</v>
      </c>
      <c r="B30" s="10" t="s">
        <v>77</v>
      </c>
      <c r="C30" s="24">
        <f t="shared" si="0"/>
        <v>61700</v>
      </c>
      <c r="D30" s="28">
        <v>61700</v>
      </c>
      <c r="E30" s="28"/>
      <c r="F30" s="28"/>
      <c r="G30" s="8"/>
      <c r="H30" s="8"/>
      <c r="I30" s="8"/>
      <c r="J30" s="8"/>
      <c r="K30" s="8"/>
      <c r="L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9" customFormat="1" ht="16.5" customHeight="1">
      <c r="A31" s="19" t="s">
        <v>67</v>
      </c>
      <c r="B31" s="10" t="s">
        <v>76</v>
      </c>
      <c r="C31" s="24">
        <f t="shared" si="0"/>
        <v>850900</v>
      </c>
      <c r="D31" s="28">
        <v>850900</v>
      </c>
      <c r="E31" s="28"/>
      <c r="F31" s="28"/>
      <c r="G31" s="8"/>
      <c r="H31" s="8"/>
      <c r="I31" s="8"/>
      <c r="J31" s="8"/>
      <c r="K31" s="8"/>
      <c r="L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9" customFormat="1" ht="17.25" customHeight="1">
      <c r="A32" s="19">
        <v>18011000</v>
      </c>
      <c r="B32" s="10" t="s">
        <v>75</v>
      </c>
      <c r="C32" s="24">
        <f t="shared" si="0"/>
        <v>200000</v>
      </c>
      <c r="D32" s="28">
        <v>200000</v>
      </c>
      <c r="E32" s="28"/>
      <c r="F32" s="28"/>
      <c r="G32" s="8"/>
      <c r="H32" s="8"/>
      <c r="I32" s="8"/>
      <c r="J32" s="8"/>
      <c r="K32" s="8"/>
      <c r="L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9" customFormat="1" ht="0.75" customHeight="1" hidden="1">
      <c r="A33" s="19">
        <v>18011100</v>
      </c>
      <c r="B33" s="10" t="s">
        <v>74</v>
      </c>
      <c r="C33" s="24">
        <f t="shared" si="0"/>
        <v>0</v>
      </c>
      <c r="D33" s="28">
        <v>0</v>
      </c>
      <c r="E33" s="28"/>
      <c r="F33" s="28"/>
      <c r="G33" s="8"/>
      <c r="H33" s="8"/>
      <c r="I33" s="8"/>
      <c r="J33" s="8"/>
      <c r="K33" s="8"/>
      <c r="L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9" customFormat="1" ht="18" customHeight="1">
      <c r="A34" s="20">
        <v>18050000</v>
      </c>
      <c r="B34" s="11" t="s">
        <v>87</v>
      </c>
      <c r="C34" s="24">
        <f t="shared" si="0"/>
        <v>5670000</v>
      </c>
      <c r="D34" s="28">
        <f>SUM(D35:D36)</f>
        <v>5670000</v>
      </c>
      <c r="E34" s="28"/>
      <c r="F34" s="28"/>
      <c r="G34" s="8"/>
      <c r="H34" s="8"/>
      <c r="I34" s="8"/>
      <c r="J34" s="8"/>
      <c r="K34" s="8"/>
      <c r="L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9" customFormat="1" ht="20.25" customHeight="1">
      <c r="A35" s="19">
        <v>18050300</v>
      </c>
      <c r="B35" s="29" t="s">
        <v>32</v>
      </c>
      <c r="C35" s="24">
        <f t="shared" si="0"/>
        <v>430000</v>
      </c>
      <c r="D35" s="28">
        <v>430000</v>
      </c>
      <c r="E35" s="28"/>
      <c r="F35" s="28"/>
      <c r="G35" s="8"/>
      <c r="H35" s="8"/>
      <c r="I35" s="8"/>
      <c r="J35" s="8"/>
      <c r="K35" s="8"/>
      <c r="L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9" customFormat="1" ht="20.25" customHeight="1">
      <c r="A36" s="19">
        <v>18050400</v>
      </c>
      <c r="B36" s="29" t="s">
        <v>33</v>
      </c>
      <c r="C36" s="24">
        <f t="shared" si="0"/>
        <v>5240000</v>
      </c>
      <c r="D36" s="28">
        <v>5240000</v>
      </c>
      <c r="E36" s="28"/>
      <c r="F36" s="28"/>
      <c r="G36" s="8"/>
      <c r="H36" s="8"/>
      <c r="I36" s="8"/>
      <c r="J36" s="8"/>
      <c r="K36" s="8"/>
      <c r="L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9" customFormat="1" ht="20.25" customHeight="1">
      <c r="A37" s="26">
        <v>19000000</v>
      </c>
      <c r="B37" s="27" t="s">
        <v>6</v>
      </c>
      <c r="C37" s="24">
        <f t="shared" si="0"/>
        <v>65000</v>
      </c>
      <c r="D37" s="28">
        <f>D38</f>
        <v>65000</v>
      </c>
      <c r="E37" s="28"/>
      <c r="F37" s="28"/>
      <c r="G37" s="8"/>
      <c r="H37" s="8"/>
      <c r="I37" s="8"/>
      <c r="J37" s="8"/>
      <c r="K37" s="8"/>
      <c r="L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9" customFormat="1" ht="18.75" customHeight="1">
      <c r="A38" s="19">
        <v>19010000</v>
      </c>
      <c r="B38" s="29" t="s">
        <v>34</v>
      </c>
      <c r="C38" s="24">
        <f t="shared" si="0"/>
        <v>65000</v>
      </c>
      <c r="D38" s="28">
        <f>SUM(D39:D41)</f>
        <v>65000</v>
      </c>
      <c r="E38" s="28"/>
      <c r="F38" s="28"/>
      <c r="G38" s="8"/>
      <c r="H38" s="8"/>
      <c r="I38" s="8"/>
      <c r="J38" s="8"/>
      <c r="K38" s="8"/>
      <c r="L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9" customFormat="1" ht="48" customHeight="1">
      <c r="A39" s="19">
        <v>19010100</v>
      </c>
      <c r="B39" s="29" t="s">
        <v>35</v>
      </c>
      <c r="C39" s="24">
        <f t="shared" si="0"/>
        <v>28000</v>
      </c>
      <c r="D39" s="28">
        <v>28000</v>
      </c>
      <c r="E39" s="28"/>
      <c r="F39" s="28"/>
      <c r="G39" s="8"/>
      <c r="H39" s="8"/>
      <c r="I39" s="8"/>
      <c r="J39" s="8"/>
      <c r="K39" s="8"/>
      <c r="L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9" customFormat="1" ht="30.75" customHeight="1">
      <c r="A40" s="19">
        <v>19010200</v>
      </c>
      <c r="B40" s="29" t="s">
        <v>36</v>
      </c>
      <c r="C40" s="24">
        <f t="shared" si="0"/>
        <v>4000</v>
      </c>
      <c r="D40" s="28">
        <v>4000</v>
      </c>
      <c r="E40" s="28"/>
      <c r="F40" s="28"/>
      <c r="G40" s="8"/>
      <c r="H40" s="8"/>
      <c r="I40" s="8"/>
      <c r="J40" s="8"/>
      <c r="K40" s="8"/>
      <c r="L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9" customFormat="1" ht="64.5" customHeight="1">
      <c r="A41" s="19">
        <v>19010300</v>
      </c>
      <c r="B41" s="29" t="s">
        <v>37</v>
      </c>
      <c r="C41" s="24">
        <f t="shared" si="0"/>
        <v>33000</v>
      </c>
      <c r="D41" s="28">
        <v>33000</v>
      </c>
      <c r="E41" s="28"/>
      <c r="F41" s="28"/>
      <c r="G41" s="8"/>
      <c r="H41" s="8"/>
      <c r="I41" s="8"/>
      <c r="J41" s="8"/>
      <c r="K41" s="8"/>
      <c r="L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9" customFormat="1" ht="20.25" customHeight="1">
      <c r="A42" s="22">
        <v>20000000</v>
      </c>
      <c r="B42" s="23" t="s">
        <v>7</v>
      </c>
      <c r="C42" s="24">
        <f t="shared" si="0"/>
        <v>3621617</v>
      </c>
      <c r="D42" s="28">
        <f>D43+D48+D57+D62</f>
        <v>1052115</v>
      </c>
      <c r="E42" s="28">
        <f>E43+E48+E57+E62</f>
        <v>2569502</v>
      </c>
      <c r="F42" s="28">
        <f>F43+F48+F57+F62</f>
        <v>50000</v>
      </c>
      <c r="G42" s="8"/>
      <c r="H42" s="8"/>
      <c r="I42" s="8"/>
      <c r="J42" s="8"/>
      <c r="K42" s="8"/>
      <c r="L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3" s="9" customFormat="1" ht="28.5" customHeight="1">
      <c r="A43" s="26">
        <v>21000000</v>
      </c>
      <c r="B43" s="27" t="s">
        <v>8</v>
      </c>
      <c r="C43" s="24">
        <f t="shared" si="0"/>
        <v>13000</v>
      </c>
      <c r="D43" s="28">
        <f>D44+D47</f>
        <v>13000</v>
      </c>
      <c r="E43" s="28"/>
      <c r="F43" s="28"/>
      <c r="G43" s="8"/>
      <c r="H43" s="8"/>
      <c r="I43" s="8"/>
      <c r="J43" s="8"/>
      <c r="K43" s="8"/>
      <c r="L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253" s="9" customFormat="1" ht="108.75" customHeight="1">
      <c r="A44" s="19">
        <v>21010000</v>
      </c>
      <c r="B44" s="29" t="s">
        <v>38</v>
      </c>
      <c r="C44" s="24">
        <f t="shared" si="0"/>
        <v>6600</v>
      </c>
      <c r="D44" s="28">
        <f>D45</f>
        <v>6600</v>
      </c>
      <c r="E44" s="28"/>
      <c r="F44" s="28"/>
      <c r="G44" s="8"/>
      <c r="H44" s="8"/>
      <c r="I44" s="8"/>
      <c r="J44" s="8"/>
      <c r="K44" s="8"/>
      <c r="L44" s="8"/>
      <c r="IK44" s="8"/>
      <c r="IL44" s="8"/>
      <c r="IM44" s="8"/>
      <c r="IN44" s="8"/>
      <c r="IO44" s="8"/>
      <c r="IP44" s="8"/>
      <c r="IQ44" s="8"/>
      <c r="IR44" s="8"/>
      <c r="IS44" s="8"/>
    </row>
    <row r="45" spans="1:253" s="9" customFormat="1" ht="60.75" customHeight="1">
      <c r="A45" s="19">
        <v>21010300</v>
      </c>
      <c r="B45" s="29" t="s">
        <v>39</v>
      </c>
      <c r="C45" s="24">
        <f t="shared" si="0"/>
        <v>6600</v>
      </c>
      <c r="D45" s="28">
        <v>6600</v>
      </c>
      <c r="E45" s="28"/>
      <c r="F45" s="28"/>
      <c r="G45" s="8"/>
      <c r="H45" s="8"/>
      <c r="I45" s="8"/>
      <c r="J45" s="8"/>
      <c r="K45" s="8"/>
      <c r="L45" s="8"/>
      <c r="IK45" s="8"/>
      <c r="IL45" s="8"/>
      <c r="IM45" s="8"/>
      <c r="IN45" s="8"/>
      <c r="IO45" s="8"/>
      <c r="IP45" s="8"/>
      <c r="IQ45" s="8"/>
      <c r="IR45" s="8"/>
      <c r="IS45" s="8"/>
    </row>
    <row r="46" spans="1:253" s="9" customFormat="1" ht="16.5" customHeight="1">
      <c r="A46" s="19">
        <v>21080000</v>
      </c>
      <c r="B46" s="29" t="s">
        <v>40</v>
      </c>
      <c r="C46" s="24">
        <f t="shared" si="0"/>
        <v>6400</v>
      </c>
      <c r="D46" s="28">
        <f>D47</f>
        <v>6400</v>
      </c>
      <c r="E46" s="28"/>
      <c r="F46" s="28"/>
      <c r="G46" s="8"/>
      <c r="H46" s="8"/>
      <c r="I46" s="8"/>
      <c r="J46" s="8"/>
      <c r="K46" s="8"/>
      <c r="L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253" s="9" customFormat="1" ht="15">
      <c r="A47" s="19">
        <v>21081100</v>
      </c>
      <c r="B47" s="29" t="s">
        <v>41</v>
      </c>
      <c r="C47" s="24">
        <f t="shared" si="0"/>
        <v>6400</v>
      </c>
      <c r="D47" s="28">
        <v>6400</v>
      </c>
      <c r="E47" s="28"/>
      <c r="F47" s="28"/>
      <c r="G47" s="8"/>
      <c r="H47" s="8"/>
      <c r="I47" s="8"/>
      <c r="J47" s="8"/>
      <c r="K47" s="8"/>
      <c r="L47" s="8"/>
      <c r="IK47" s="8"/>
      <c r="IL47" s="8"/>
      <c r="IM47" s="8"/>
      <c r="IN47" s="8"/>
      <c r="IO47" s="8"/>
      <c r="IP47" s="8"/>
      <c r="IQ47" s="8"/>
      <c r="IR47" s="8"/>
      <c r="IS47" s="8"/>
    </row>
    <row r="48" spans="1:253" s="9" customFormat="1" ht="29.25" customHeight="1">
      <c r="A48" s="26">
        <v>22000000</v>
      </c>
      <c r="B48" s="27" t="s">
        <v>9</v>
      </c>
      <c r="C48" s="24">
        <f t="shared" si="0"/>
        <v>964115</v>
      </c>
      <c r="D48" s="28">
        <f>D49+D51+D53</f>
        <v>964115</v>
      </c>
      <c r="E48" s="28"/>
      <c r="F48" s="28"/>
      <c r="G48" s="8"/>
      <c r="H48" s="8"/>
      <c r="I48" s="8"/>
      <c r="J48" s="8"/>
      <c r="K48" s="8"/>
      <c r="L48" s="8"/>
      <c r="IK48" s="8"/>
      <c r="IL48" s="8"/>
      <c r="IM48" s="8"/>
      <c r="IN48" s="8"/>
      <c r="IO48" s="8"/>
      <c r="IP48" s="8"/>
      <c r="IQ48" s="8"/>
      <c r="IR48" s="8"/>
      <c r="IS48" s="8"/>
    </row>
    <row r="49" spans="1:253" s="9" customFormat="1" ht="15">
      <c r="A49" s="19">
        <v>22010000</v>
      </c>
      <c r="B49" s="29" t="s">
        <v>42</v>
      </c>
      <c r="C49" s="24">
        <f t="shared" si="0"/>
        <v>144600</v>
      </c>
      <c r="D49" s="28">
        <f>D50</f>
        <v>144600</v>
      </c>
      <c r="E49" s="28"/>
      <c r="F49" s="28"/>
      <c r="G49" s="8"/>
      <c r="H49" s="8"/>
      <c r="I49" s="8"/>
      <c r="J49" s="8"/>
      <c r="K49" s="8"/>
      <c r="L49" s="8"/>
      <c r="IK49" s="8"/>
      <c r="IL49" s="8"/>
      <c r="IM49" s="8"/>
      <c r="IN49" s="8"/>
      <c r="IO49" s="8"/>
      <c r="IP49" s="8"/>
      <c r="IQ49" s="8"/>
      <c r="IR49" s="8"/>
      <c r="IS49" s="8"/>
    </row>
    <row r="50" spans="1:253" s="9" customFormat="1" ht="29.25" customHeight="1">
      <c r="A50" s="19">
        <v>22012500</v>
      </c>
      <c r="B50" s="29" t="s">
        <v>43</v>
      </c>
      <c r="C50" s="24">
        <f t="shared" si="0"/>
        <v>144600</v>
      </c>
      <c r="D50" s="28">
        <v>144600</v>
      </c>
      <c r="E50" s="28"/>
      <c r="F50" s="28"/>
      <c r="G50" s="8"/>
      <c r="H50" s="8"/>
      <c r="I50" s="8"/>
      <c r="J50" s="8"/>
      <c r="K50" s="8"/>
      <c r="L50" s="8"/>
      <c r="IK50" s="8"/>
      <c r="IL50" s="8"/>
      <c r="IM50" s="8"/>
      <c r="IN50" s="8"/>
      <c r="IO50" s="8"/>
      <c r="IP50" s="8"/>
      <c r="IQ50" s="8"/>
      <c r="IR50" s="8"/>
      <c r="IS50" s="8"/>
    </row>
    <row r="51" spans="1:253" s="9" customFormat="1" ht="29.25" customHeight="1">
      <c r="A51" s="19">
        <v>22080000</v>
      </c>
      <c r="B51" s="29" t="s">
        <v>44</v>
      </c>
      <c r="C51" s="24">
        <f t="shared" si="0"/>
        <v>91515</v>
      </c>
      <c r="D51" s="28">
        <f>D52</f>
        <v>91515</v>
      </c>
      <c r="E51" s="28"/>
      <c r="F51" s="28"/>
      <c r="G51" s="8"/>
      <c r="H51" s="8"/>
      <c r="I51" s="8"/>
      <c r="J51" s="8"/>
      <c r="K51" s="8"/>
      <c r="L51" s="8"/>
      <c r="IK51" s="8"/>
      <c r="IL51" s="8"/>
      <c r="IM51" s="8"/>
      <c r="IN51" s="8"/>
      <c r="IO51" s="8"/>
      <c r="IP51" s="8"/>
      <c r="IQ51" s="8"/>
      <c r="IR51" s="8"/>
      <c r="IS51" s="8"/>
    </row>
    <row r="52" spans="1:253" s="9" customFormat="1" ht="63.75" customHeight="1">
      <c r="A52" s="19">
        <v>22080400</v>
      </c>
      <c r="B52" s="29" t="s">
        <v>45</v>
      </c>
      <c r="C52" s="24">
        <f t="shared" si="0"/>
        <v>91515</v>
      </c>
      <c r="D52" s="28">
        <v>91515</v>
      </c>
      <c r="E52" s="28"/>
      <c r="F52" s="28"/>
      <c r="G52" s="8"/>
      <c r="H52" s="8"/>
      <c r="I52" s="8"/>
      <c r="J52" s="8"/>
      <c r="K52" s="8"/>
      <c r="L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253" s="9" customFormat="1" ht="15">
      <c r="A53" s="19">
        <v>22090000</v>
      </c>
      <c r="B53" s="29" t="s">
        <v>46</v>
      </c>
      <c r="C53" s="24">
        <f t="shared" si="0"/>
        <v>728000</v>
      </c>
      <c r="D53" s="28">
        <f>SUM(D54:D56)</f>
        <v>728000</v>
      </c>
      <c r="E53" s="28"/>
      <c r="F53" s="28"/>
      <c r="G53" s="8"/>
      <c r="H53" s="8"/>
      <c r="I53" s="8"/>
      <c r="J53" s="8"/>
      <c r="K53" s="8"/>
      <c r="L53" s="8"/>
      <c r="IK53" s="8"/>
      <c r="IL53" s="8"/>
      <c r="IM53" s="8"/>
      <c r="IN53" s="8"/>
      <c r="IO53" s="8"/>
      <c r="IP53" s="8"/>
      <c r="IQ53" s="8"/>
      <c r="IR53" s="8"/>
      <c r="IS53" s="8"/>
    </row>
    <row r="54" spans="1:253" s="9" customFormat="1" ht="62.25" customHeight="1">
      <c r="A54" s="19">
        <v>22090100</v>
      </c>
      <c r="B54" s="29" t="s">
        <v>47</v>
      </c>
      <c r="C54" s="24">
        <f t="shared" si="0"/>
        <v>95000</v>
      </c>
      <c r="D54" s="28">
        <v>95000</v>
      </c>
      <c r="E54" s="28"/>
      <c r="F54" s="28"/>
      <c r="G54" s="8"/>
      <c r="H54" s="8"/>
      <c r="I54" s="8"/>
      <c r="J54" s="8"/>
      <c r="K54" s="8"/>
      <c r="L54" s="8"/>
      <c r="IK54" s="8"/>
      <c r="IL54" s="8"/>
      <c r="IM54" s="8"/>
      <c r="IN54" s="8"/>
      <c r="IO54" s="8"/>
      <c r="IP54" s="8"/>
      <c r="IQ54" s="8"/>
      <c r="IR54" s="8"/>
      <c r="IS54" s="8"/>
    </row>
    <row r="55" spans="1:253" s="9" customFormat="1" ht="45">
      <c r="A55" s="19">
        <v>22090400</v>
      </c>
      <c r="B55" s="29" t="s">
        <v>48</v>
      </c>
      <c r="C55" s="24">
        <f t="shared" si="0"/>
        <v>329000</v>
      </c>
      <c r="D55" s="28">
        <v>329000</v>
      </c>
      <c r="E55" s="28"/>
      <c r="F55" s="28"/>
      <c r="G55" s="8"/>
      <c r="H55" s="8"/>
      <c r="I55" s="8"/>
      <c r="J55" s="8"/>
      <c r="K55" s="8"/>
      <c r="L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253" s="9" customFormat="1" ht="76.5" customHeight="1">
      <c r="A56" s="19">
        <v>22090600</v>
      </c>
      <c r="B56" s="29" t="s">
        <v>49</v>
      </c>
      <c r="C56" s="24">
        <f t="shared" si="0"/>
        <v>304000</v>
      </c>
      <c r="D56" s="28">
        <v>304000</v>
      </c>
      <c r="E56" s="28"/>
      <c r="F56" s="28"/>
      <c r="G56" s="8"/>
      <c r="H56" s="8"/>
      <c r="I56" s="8"/>
      <c r="J56" s="8"/>
      <c r="K56" s="8"/>
      <c r="L56" s="8"/>
      <c r="IK56" s="8"/>
      <c r="IL56" s="8"/>
      <c r="IM56" s="8"/>
      <c r="IN56" s="8"/>
      <c r="IO56" s="8"/>
      <c r="IP56" s="8"/>
      <c r="IQ56" s="8"/>
      <c r="IR56" s="8"/>
      <c r="IS56" s="8"/>
    </row>
    <row r="57" spans="1:253" s="9" customFormat="1" ht="20.25" customHeight="1">
      <c r="A57" s="26">
        <v>24000000</v>
      </c>
      <c r="B57" s="27" t="s">
        <v>11</v>
      </c>
      <c r="C57" s="24">
        <f t="shared" si="0"/>
        <v>125400</v>
      </c>
      <c r="D57" s="28">
        <f>D58</f>
        <v>75000</v>
      </c>
      <c r="E57" s="28">
        <f>E58+E61</f>
        <v>50400</v>
      </c>
      <c r="F57" s="28">
        <f>F61</f>
        <v>50000</v>
      </c>
      <c r="G57" s="8"/>
      <c r="H57" s="8"/>
      <c r="I57" s="8"/>
      <c r="J57" s="8"/>
      <c r="K57" s="8"/>
      <c r="L57" s="8"/>
      <c r="IK57" s="8"/>
      <c r="IL57" s="8"/>
      <c r="IM57" s="8"/>
      <c r="IN57" s="8"/>
      <c r="IO57" s="8"/>
      <c r="IP57" s="8"/>
      <c r="IQ57" s="8"/>
      <c r="IR57" s="8"/>
      <c r="IS57" s="8"/>
    </row>
    <row r="58" spans="1:253" s="9" customFormat="1" ht="20.25" customHeight="1">
      <c r="A58" s="19">
        <v>24060000</v>
      </c>
      <c r="B58" s="29" t="s">
        <v>40</v>
      </c>
      <c r="C58" s="24">
        <f t="shared" si="0"/>
        <v>75400</v>
      </c>
      <c r="D58" s="28">
        <f>D59</f>
        <v>75000</v>
      </c>
      <c r="E58" s="28">
        <f>E60</f>
        <v>400</v>
      </c>
      <c r="F58" s="28"/>
      <c r="G58" s="8"/>
      <c r="H58" s="8"/>
      <c r="I58" s="8"/>
      <c r="J58" s="8"/>
      <c r="K58" s="8"/>
      <c r="L58" s="8"/>
      <c r="IK58" s="8"/>
      <c r="IL58" s="8"/>
      <c r="IM58" s="8"/>
      <c r="IN58" s="8"/>
      <c r="IO58" s="8"/>
      <c r="IP58" s="8"/>
      <c r="IQ58" s="8"/>
      <c r="IR58" s="8"/>
      <c r="IS58" s="8"/>
    </row>
    <row r="59" spans="1:253" s="9" customFormat="1" ht="20.25" customHeight="1">
      <c r="A59" s="19">
        <v>24060300</v>
      </c>
      <c r="B59" s="29" t="s">
        <v>40</v>
      </c>
      <c r="C59" s="24">
        <f t="shared" si="0"/>
        <v>75000</v>
      </c>
      <c r="D59" s="28">
        <v>75000</v>
      </c>
      <c r="E59" s="28"/>
      <c r="F59" s="28"/>
      <c r="G59" s="8"/>
      <c r="H59" s="8"/>
      <c r="I59" s="8"/>
      <c r="J59" s="8"/>
      <c r="K59" s="8"/>
      <c r="L59" s="8"/>
      <c r="IK59" s="8"/>
      <c r="IL59" s="8"/>
      <c r="IM59" s="8"/>
      <c r="IN59" s="8"/>
      <c r="IO59" s="8"/>
      <c r="IP59" s="8"/>
      <c r="IQ59" s="8"/>
      <c r="IR59" s="8"/>
      <c r="IS59" s="8"/>
    </row>
    <row r="60" spans="1:253" s="9" customFormat="1" ht="59.25" customHeight="1">
      <c r="A60" s="19">
        <v>24062100</v>
      </c>
      <c r="B60" s="29" t="s">
        <v>50</v>
      </c>
      <c r="C60" s="24">
        <f t="shared" si="0"/>
        <v>400</v>
      </c>
      <c r="D60" s="28"/>
      <c r="E60" s="28">
        <v>400</v>
      </c>
      <c r="F60" s="28"/>
      <c r="G60" s="8"/>
      <c r="H60" s="8"/>
      <c r="I60" s="8"/>
      <c r="J60" s="8"/>
      <c r="K60" s="8"/>
      <c r="L60" s="8"/>
      <c r="IK60" s="8"/>
      <c r="IL60" s="8"/>
      <c r="IM60" s="8"/>
      <c r="IN60" s="8"/>
      <c r="IO60" s="8"/>
      <c r="IP60" s="8"/>
      <c r="IQ60" s="8"/>
      <c r="IR60" s="8"/>
      <c r="IS60" s="8"/>
    </row>
    <row r="61" spans="1:253" s="9" customFormat="1" ht="34.5" customHeight="1">
      <c r="A61" s="19">
        <v>24170000</v>
      </c>
      <c r="B61" s="30" t="s">
        <v>88</v>
      </c>
      <c r="C61" s="24">
        <f t="shared" si="0"/>
        <v>50000</v>
      </c>
      <c r="D61" s="28"/>
      <c r="E61" s="28">
        <f>F61</f>
        <v>50000</v>
      </c>
      <c r="F61" s="28">
        <v>50000</v>
      </c>
      <c r="G61" s="8"/>
      <c r="H61" s="8"/>
      <c r="I61" s="8"/>
      <c r="J61" s="8"/>
      <c r="K61" s="8"/>
      <c r="L61" s="8"/>
      <c r="IK61" s="8"/>
      <c r="IL61" s="8"/>
      <c r="IM61" s="8"/>
      <c r="IN61" s="8"/>
      <c r="IO61" s="8"/>
      <c r="IP61" s="8"/>
      <c r="IQ61" s="8"/>
      <c r="IR61" s="8"/>
      <c r="IS61" s="8"/>
    </row>
    <row r="62" spans="1:253" s="9" customFormat="1" ht="20.25" customHeight="1">
      <c r="A62" s="26">
        <v>25000000</v>
      </c>
      <c r="B62" s="27" t="s">
        <v>20</v>
      </c>
      <c r="C62" s="24">
        <f t="shared" si="0"/>
        <v>2519102</v>
      </c>
      <c r="D62" s="31"/>
      <c r="E62" s="31">
        <f>E63+E68</f>
        <v>2519102</v>
      </c>
      <c r="F62" s="31"/>
      <c r="G62" s="8"/>
      <c r="H62" s="8"/>
      <c r="I62" s="8"/>
      <c r="J62" s="8"/>
      <c r="K62" s="8"/>
      <c r="L62" s="8"/>
      <c r="IK62" s="8"/>
      <c r="IL62" s="8"/>
      <c r="IM62" s="8"/>
      <c r="IN62" s="8"/>
      <c r="IO62" s="8"/>
      <c r="IP62" s="8"/>
      <c r="IQ62" s="8"/>
      <c r="IR62" s="8"/>
      <c r="IS62" s="8"/>
    </row>
    <row r="63" spans="1:253" s="9" customFormat="1" ht="46.5" customHeight="1">
      <c r="A63" s="19">
        <v>25010000</v>
      </c>
      <c r="B63" s="29" t="s">
        <v>51</v>
      </c>
      <c r="C63" s="24">
        <f t="shared" si="0"/>
        <v>2462035</v>
      </c>
      <c r="D63" s="31"/>
      <c r="E63" s="31">
        <f>E64+E66</f>
        <v>2462035</v>
      </c>
      <c r="F63" s="31"/>
      <c r="G63" s="8"/>
      <c r="H63" s="8"/>
      <c r="I63" s="8"/>
      <c r="J63" s="8"/>
      <c r="K63" s="8"/>
      <c r="L63" s="8"/>
      <c r="IK63" s="8"/>
      <c r="IL63" s="8"/>
      <c r="IM63" s="8"/>
      <c r="IN63" s="8"/>
      <c r="IO63" s="8"/>
      <c r="IP63" s="8"/>
      <c r="IQ63" s="8"/>
      <c r="IR63" s="8"/>
      <c r="IS63" s="8"/>
    </row>
    <row r="64" spans="1:253" s="9" customFormat="1" ht="30">
      <c r="A64" s="19">
        <v>25010100</v>
      </c>
      <c r="B64" s="29" t="s">
        <v>52</v>
      </c>
      <c r="C64" s="24">
        <f t="shared" si="0"/>
        <v>2182895</v>
      </c>
      <c r="D64" s="31"/>
      <c r="E64" s="31">
        <v>2182895</v>
      </c>
      <c r="F64" s="31"/>
      <c r="G64" s="8"/>
      <c r="H64" s="8"/>
      <c r="I64" s="8"/>
      <c r="J64" s="8"/>
      <c r="K64" s="8"/>
      <c r="L64" s="8"/>
      <c r="IK64" s="8"/>
      <c r="IL64" s="8"/>
      <c r="IM64" s="8"/>
      <c r="IN64" s="8"/>
      <c r="IO64" s="8"/>
      <c r="IP64" s="8"/>
      <c r="IQ64" s="8"/>
      <c r="IR64" s="8"/>
      <c r="IS64" s="8"/>
    </row>
    <row r="65" spans="1:253" s="9" customFormat="1" ht="34.5" customHeight="1" hidden="1">
      <c r="A65" s="19">
        <v>25010200</v>
      </c>
      <c r="B65" s="29" t="s">
        <v>53</v>
      </c>
      <c r="C65" s="24">
        <f t="shared" si="0"/>
        <v>0</v>
      </c>
      <c r="D65" s="31"/>
      <c r="E65" s="31">
        <v>0</v>
      </c>
      <c r="F65" s="31"/>
      <c r="G65" s="8"/>
      <c r="H65" s="8"/>
      <c r="I65" s="8"/>
      <c r="J65" s="8"/>
      <c r="K65" s="8"/>
      <c r="L65" s="8"/>
      <c r="IK65" s="8"/>
      <c r="IL65" s="8"/>
      <c r="IM65" s="8"/>
      <c r="IN65" s="8"/>
      <c r="IO65" s="8"/>
      <c r="IP65" s="8"/>
      <c r="IQ65" s="8"/>
      <c r="IR65" s="8"/>
      <c r="IS65" s="8"/>
    </row>
    <row r="66" spans="1:253" s="9" customFormat="1" ht="18.75" customHeight="1">
      <c r="A66" s="19">
        <v>25010300</v>
      </c>
      <c r="B66" s="29" t="s">
        <v>54</v>
      </c>
      <c r="C66" s="24">
        <f t="shared" si="0"/>
        <v>279140</v>
      </c>
      <c r="D66" s="31"/>
      <c r="E66" s="31">
        <v>279140</v>
      </c>
      <c r="F66" s="31"/>
      <c r="G66" s="8"/>
      <c r="H66" s="8"/>
      <c r="I66" s="8"/>
      <c r="J66" s="8"/>
      <c r="K66" s="8"/>
      <c r="L66" s="8"/>
      <c r="IK66" s="8"/>
      <c r="IL66" s="8"/>
      <c r="IM66" s="8"/>
      <c r="IN66" s="8"/>
      <c r="IO66" s="8"/>
      <c r="IP66" s="8"/>
      <c r="IQ66" s="8"/>
      <c r="IR66" s="8"/>
      <c r="IS66" s="8"/>
    </row>
    <row r="67" spans="1:253" s="9" customFormat="1" ht="48" customHeight="1" hidden="1">
      <c r="A67" s="19">
        <v>25010400</v>
      </c>
      <c r="B67" s="29" t="s">
        <v>55</v>
      </c>
      <c r="C67" s="24">
        <f t="shared" si="0"/>
        <v>0</v>
      </c>
      <c r="D67" s="31"/>
      <c r="E67" s="31"/>
      <c r="F67" s="31"/>
      <c r="G67" s="8"/>
      <c r="H67" s="8"/>
      <c r="I67" s="8"/>
      <c r="J67" s="8"/>
      <c r="K67" s="8"/>
      <c r="L67" s="8"/>
      <c r="IK67" s="8"/>
      <c r="IL67" s="8"/>
      <c r="IM67" s="8"/>
      <c r="IN67" s="8"/>
      <c r="IO67" s="8"/>
      <c r="IP67" s="8"/>
      <c r="IQ67" s="8"/>
      <c r="IR67" s="8"/>
      <c r="IS67" s="8"/>
    </row>
    <row r="68" spans="1:253" s="9" customFormat="1" ht="32.25" customHeight="1">
      <c r="A68" s="19">
        <v>25020000</v>
      </c>
      <c r="B68" s="29" t="s">
        <v>56</v>
      </c>
      <c r="C68" s="24">
        <f t="shared" si="0"/>
        <v>57067</v>
      </c>
      <c r="D68" s="31"/>
      <c r="E68" s="31">
        <f>E70</f>
        <v>57067</v>
      </c>
      <c r="F68" s="31"/>
      <c r="G68" s="8"/>
      <c r="H68" s="8"/>
      <c r="I68" s="8"/>
      <c r="J68" s="8"/>
      <c r="K68" s="8"/>
      <c r="L68" s="8"/>
      <c r="IK68" s="8"/>
      <c r="IL68" s="8"/>
      <c r="IM68" s="8"/>
      <c r="IN68" s="8"/>
      <c r="IO68" s="8"/>
      <c r="IP68" s="8"/>
      <c r="IQ68" s="8"/>
      <c r="IR68" s="8"/>
      <c r="IS68" s="8"/>
    </row>
    <row r="69" spans="1:253" s="9" customFormat="1" ht="24" customHeight="1" hidden="1">
      <c r="A69" s="19">
        <v>25020100</v>
      </c>
      <c r="B69" s="29" t="s">
        <v>57</v>
      </c>
      <c r="C69" s="24">
        <f t="shared" si="0"/>
        <v>0</v>
      </c>
      <c r="D69" s="31"/>
      <c r="E69" s="31"/>
      <c r="F69" s="31"/>
      <c r="G69" s="8"/>
      <c r="H69" s="8"/>
      <c r="I69" s="8"/>
      <c r="J69" s="8"/>
      <c r="K69" s="8"/>
      <c r="L69" s="8"/>
      <c r="IK69" s="8"/>
      <c r="IL69" s="8"/>
      <c r="IM69" s="8"/>
      <c r="IN69" s="8"/>
      <c r="IO69" s="8"/>
      <c r="IP69" s="8"/>
      <c r="IQ69" s="8"/>
      <c r="IR69" s="8"/>
      <c r="IS69" s="8"/>
    </row>
    <row r="70" spans="1:253" s="9" customFormat="1" ht="45.75" customHeight="1">
      <c r="A70" s="19">
        <v>25020200</v>
      </c>
      <c r="B70" s="29" t="s">
        <v>58</v>
      </c>
      <c r="C70" s="24">
        <f t="shared" si="0"/>
        <v>57067</v>
      </c>
      <c r="D70" s="31"/>
      <c r="E70" s="31">
        <v>57067</v>
      </c>
      <c r="F70" s="31"/>
      <c r="G70" s="8"/>
      <c r="H70" s="8"/>
      <c r="I70" s="8"/>
      <c r="J70" s="8"/>
      <c r="K70" s="8"/>
      <c r="L70" s="8"/>
      <c r="IK70" s="8"/>
      <c r="IL70" s="8"/>
      <c r="IM70" s="8"/>
      <c r="IN70" s="8"/>
      <c r="IO70" s="8"/>
      <c r="IP70" s="8"/>
      <c r="IQ70" s="8"/>
      <c r="IR70" s="8"/>
      <c r="IS70" s="8"/>
    </row>
    <row r="71" spans="1:253" s="9" customFormat="1" ht="42" customHeight="1" hidden="1">
      <c r="A71" s="19">
        <v>25020300</v>
      </c>
      <c r="B71" s="29" t="s">
        <v>59</v>
      </c>
      <c r="C71" s="24">
        <f t="shared" si="0"/>
        <v>0</v>
      </c>
      <c r="D71" s="31"/>
      <c r="E71" s="31"/>
      <c r="F71" s="31"/>
      <c r="G71" s="8"/>
      <c r="H71" s="8"/>
      <c r="I71" s="8"/>
      <c r="J71" s="8"/>
      <c r="K71" s="8"/>
      <c r="L71" s="8"/>
      <c r="IK71" s="8"/>
      <c r="IL71" s="8"/>
      <c r="IM71" s="8"/>
      <c r="IN71" s="8"/>
      <c r="IO71" s="8"/>
      <c r="IP71" s="8"/>
      <c r="IQ71" s="8"/>
      <c r="IR71" s="8"/>
      <c r="IS71" s="8"/>
    </row>
    <row r="72" spans="1:253" s="9" customFormat="1" ht="20.25" customHeight="1">
      <c r="A72" s="22">
        <v>30000000</v>
      </c>
      <c r="B72" s="23" t="s">
        <v>12</v>
      </c>
      <c r="C72" s="24">
        <f t="shared" si="0"/>
        <v>495224</v>
      </c>
      <c r="D72" s="31">
        <f>D73</f>
        <v>3500</v>
      </c>
      <c r="E72" s="31">
        <f>E75</f>
        <v>491724</v>
      </c>
      <c r="F72" s="31">
        <f>F75</f>
        <v>491724</v>
      </c>
      <c r="G72" s="8"/>
      <c r="H72" s="8"/>
      <c r="I72" s="8"/>
      <c r="J72" s="8"/>
      <c r="K72" s="8"/>
      <c r="L72" s="8"/>
      <c r="IK72" s="8"/>
      <c r="IL72" s="8"/>
      <c r="IM72" s="8"/>
      <c r="IN72" s="8"/>
      <c r="IO72" s="8"/>
      <c r="IP72" s="8"/>
      <c r="IQ72" s="8"/>
      <c r="IR72" s="8"/>
      <c r="IS72" s="8"/>
    </row>
    <row r="73" spans="1:253" s="9" customFormat="1" ht="21.75" customHeight="1">
      <c r="A73" s="26">
        <v>31000000</v>
      </c>
      <c r="B73" s="27" t="s">
        <v>13</v>
      </c>
      <c r="C73" s="24">
        <f aca="true" t="shared" si="1" ref="C73:C87">D73+E73</f>
        <v>3500</v>
      </c>
      <c r="D73" s="28">
        <f>D74</f>
        <v>3500</v>
      </c>
      <c r="E73" s="28"/>
      <c r="F73" s="28"/>
      <c r="G73" s="8"/>
      <c r="H73" s="8"/>
      <c r="I73" s="8"/>
      <c r="J73" s="8"/>
      <c r="K73" s="8"/>
      <c r="L73" s="8"/>
      <c r="IK73" s="8"/>
      <c r="IL73" s="8"/>
      <c r="IM73" s="8"/>
      <c r="IN73" s="8"/>
      <c r="IO73" s="8"/>
      <c r="IP73" s="8"/>
      <c r="IQ73" s="8"/>
      <c r="IR73" s="8"/>
      <c r="IS73" s="8"/>
    </row>
    <row r="74" spans="1:253" s="9" customFormat="1" ht="45.75" customHeight="1">
      <c r="A74" s="19">
        <v>31010200</v>
      </c>
      <c r="B74" s="29" t="s">
        <v>60</v>
      </c>
      <c r="C74" s="24">
        <f t="shared" si="1"/>
        <v>3500</v>
      </c>
      <c r="D74" s="28">
        <v>3500</v>
      </c>
      <c r="E74" s="28"/>
      <c r="F74" s="28"/>
      <c r="G74" s="8"/>
      <c r="H74" s="8"/>
      <c r="I74" s="8"/>
      <c r="J74" s="8"/>
      <c r="K74" s="8"/>
      <c r="L74" s="8"/>
      <c r="IK74" s="8"/>
      <c r="IL74" s="8"/>
      <c r="IM74" s="8"/>
      <c r="IN74" s="8"/>
      <c r="IO74" s="8"/>
      <c r="IP74" s="8"/>
      <c r="IQ74" s="8"/>
      <c r="IR74" s="8"/>
      <c r="IS74" s="8"/>
    </row>
    <row r="75" spans="1:253" s="9" customFormat="1" ht="31.5" customHeight="1">
      <c r="A75" s="26">
        <v>33000000</v>
      </c>
      <c r="B75" s="27" t="s">
        <v>21</v>
      </c>
      <c r="C75" s="24">
        <f t="shared" si="1"/>
        <v>491724</v>
      </c>
      <c r="D75" s="28"/>
      <c r="E75" s="28">
        <f>F75</f>
        <v>491724</v>
      </c>
      <c r="F75" s="28">
        <v>491724</v>
      </c>
      <c r="G75" s="8"/>
      <c r="H75" s="8"/>
      <c r="I75" s="8"/>
      <c r="J75" s="8"/>
      <c r="K75" s="8"/>
      <c r="L75" s="8"/>
      <c r="IK75" s="8"/>
      <c r="IL75" s="8"/>
      <c r="IM75" s="8"/>
      <c r="IN75" s="8"/>
      <c r="IO75" s="8"/>
      <c r="IP75" s="8"/>
      <c r="IQ75" s="8"/>
      <c r="IR75" s="8"/>
      <c r="IS75" s="8"/>
    </row>
    <row r="76" spans="1:253" s="9" customFormat="1" ht="18" customHeight="1">
      <c r="A76" s="19">
        <v>33010000</v>
      </c>
      <c r="B76" s="29" t="s">
        <v>61</v>
      </c>
      <c r="C76" s="24">
        <f t="shared" si="1"/>
        <v>491724</v>
      </c>
      <c r="D76" s="28"/>
      <c r="E76" s="28">
        <f>F76</f>
        <v>491724</v>
      </c>
      <c r="F76" s="28">
        <v>491724</v>
      </c>
      <c r="G76" s="8"/>
      <c r="H76" s="8"/>
      <c r="I76" s="8"/>
      <c r="J76" s="8"/>
      <c r="K76" s="8"/>
      <c r="L76" s="8"/>
      <c r="IK76" s="8"/>
      <c r="IL76" s="8"/>
      <c r="IM76" s="8"/>
      <c r="IN76" s="8"/>
      <c r="IO76" s="8"/>
      <c r="IP76" s="8"/>
      <c r="IQ76" s="8"/>
      <c r="IR76" s="8"/>
      <c r="IS76" s="8"/>
    </row>
    <row r="77" spans="1:253" s="9" customFormat="1" ht="60">
      <c r="A77" s="19">
        <v>33010100</v>
      </c>
      <c r="B77" s="29" t="s">
        <v>73</v>
      </c>
      <c r="C77" s="24">
        <f t="shared" si="1"/>
        <v>491724</v>
      </c>
      <c r="D77" s="28"/>
      <c r="E77" s="28">
        <f>F77</f>
        <v>491724</v>
      </c>
      <c r="F77" s="28">
        <v>491724</v>
      </c>
      <c r="G77" s="8"/>
      <c r="H77" s="8"/>
      <c r="I77" s="8"/>
      <c r="J77" s="8"/>
      <c r="K77" s="8"/>
      <c r="L77" s="8"/>
      <c r="IK77" s="8"/>
      <c r="IL77" s="8"/>
      <c r="IM77" s="8"/>
      <c r="IN77" s="8"/>
      <c r="IO77" s="8"/>
      <c r="IP77" s="8"/>
      <c r="IQ77" s="8"/>
      <c r="IR77" s="8"/>
      <c r="IS77" s="8"/>
    </row>
    <row r="78" spans="1:253" s="9" customFormat="1" ht="20.25" customHeight="1">
      <c r="A78" s="22">
        <v>40000000</v>
      </c>
      <c r="B78" s="23" t="s">
        <v>2</v>
      </c>
      <c r="C78" s="24">
        <f t="shared" si="1"/>
        <v>102130731.2</v>
      </c>
      <c r="D78" s="28">
        <f>D79</f>
        <v>102130731.2</v>
      </c>
      <c r="E78" s="28"/>
      <c r="F78" s="28"/>
      <c r="G78" s="8"/>
      <c r="H78" s="8"/>
      <c r="I78" s="8"/>
      <c r="J78" s="8"/>
      <c r="K78" s="8"/>
      <c r="L78" s="8"/>
      <c r="IK78" s="8"/>
      <c r="IL78" s="8"/>
      <c r="IM78" s="8"/>
      <c r="IN78" s="8"/>
      <c r="IO78" s="8"/>
      <c r="IP78" s="8"/>
      <c r="IQ78" s="8"/>
      <c r="IR78" s="8"/>
      <c r="IS78" s="8"/>
    </row>
    <row r="79" spans="1:253" s="9" customFormat="1" ht="20.25" customHeight="1">
      <c r="A79" s="26">
        <v>41030000</v>
      </c>
      <c r="B79" s="27" t="s">
        <v>22</v>
      </c>
      <c r="C79" s="24">
        <f t="shared" si="1"/>
        <v>102130731.2</v>
      </c>
      <c r="D79" s="28">
        <f>SUM(D80:D86)</f>
        <v>102130731.2</v>
      </c>
      <c r="E79" s="28"/>
      <c r="F79" s="28"/>
      <c r="G79" s="8"/>
      <c r="H79" s="8"/>
      <c r="I79" s="8"/>
      <c r="J79" s="8"/>
      <c r="K79" s="8"/>
      <c r="L79" s="8"/>
      <c r="IK79" s="8"/>
      <c r="IL79" s="8"/>
      <c r="IM79" s="8"/>
      <c r="IN79" s="8"/>
      <c r="IO79" s="8"/>
      <c r="IP79" s="8"/>
      <c r="IQ79" s="8"/>
      <c r="IR79" s="8"/>
      <c r="IS79" s="8"/>
    </row>
    <row r="80" spans="1:253" s="9" customFormat="1" ht="108.75" customHeight="1">
      <c r="A80" s="19">
        <v>41030600</v>
      </c>
      <c r="B80" s="10" t="s">
        <v>90</v>
      </c>
      <c r="C80" s="24">
        <f t="shared" si="1"/>
        <v>39117270</v>
      </c>
      <c r="D80" s="28">
        <v>39117270</v>
      </c>
      <c r="E80" s="28"/>
      <c r="F80" s="28"/>
      <c r="G80" s="8"/>
      <c r="H80" s="8"/>
      <c r="I80" s="8"/>
      <c r="J80" s="8"/>
      <c r="K80" s="8"/>
      <c r="L80" s="8"/>
      <c r="IK80" s="8"/>
      <c r="IL80" s="8"/>
      <c r="IM80" s="8"/>
      <c r="IN80" s="8"/>
      <c r="IO80" s="8"/>
      <c r="IP80" s="8"/>
      <c r="IQ80" s="8"/>
      <c r="IR80" s="8"/>
      <c r="IS80" s="8"/>
    </row>
    <row r="81" spans="1:253" s="9" customFormat="1" ht="103.5" customHeight="1">
      <c r="A81" s="21">
        <v>41030800</v>
      </c>
      <c r="B81" s="12" t="s">
        <v>68</v>
      </c>
      <c r="C81" s="24">
        <f t="shared" si="1"/>
        <v>29172800</v>
      </c>
      <c r="D81" s="28">
        <v>29172800</v>
      </c>
      <c r="E81" s="28"/>
      <c r="F81" s="28"/>
      <c r="G81" s="8"/>
      <c r="H81" s="8"/>
      <c r="I81" s="8"/>
      <c r="J81" s="8"/>
      <c r="K81" s="8"/>
      <c r="L81" s="8"/>
      <c r="IK81" s="8"/>
      <c r="IL81" s="8"/>
      <c r="IM81" s="8"/>
      <c r="IN81" s="8"/>
      <c r="IO81" s="8"/>
      <c r="IP81" s="8"/>
      <c r="IQ81" s="8"/>
      <c r="IR81" s="8"/>
      <c r="IS81" s="8"/>
    </row>
    <row r="82" spans="1:253" s="9" customFormat="1" ht="137.25" customHeight="1">
      <c r="A82" s="21">
        <v>41030900</v>
      </c>
      <c r="B82" s="12" t="s">
        <v>69</v>
      </c>
      <c r="C82" s="24">
        <f t="shared" si="1"/>
        <v>2147469.2</v>
      </c>
      <c r="D82" s="28">
        <v>2147469.2</v>
      </c>
      <c r="E82" s="28"/>
      <c r="F82" s="28"/>
      <c r="G82" s="8"/>
      <c r="H82" s="8"/>
      <c r="I82" s="8"/>
      <c r="J82" s="8"/>
      <c r="K82" s="8"/>
      <c r="L82" s="8"/>
      <c r="IK82" s="8"/>
      <c r="IL82" s="8"/>
      <c r="IM82" s="8"/>
      <c r="IN82" s="8"/>
      <c r="IO82" s="8"/>
      <c r="IP82" s="8"/>
      <c r="IQ82" s="8"/>
      <c r="IR82" s="8"/>
      <c r="IS82" s="8"/>
    </row>
    <row r="83" spans="1:253" s="9" customFormat="1" ht="74.25" customHeight="1">
      <c r="A83" s="21">
        <v>41031000</v>
      </c>
      <c r="B83" s="12" t="s">
        <v>70</v>
      </c>
      <c r="C83" s="24">
        <f t="shared" si="1"/>
        <v>24000</v>
      </c>
      <c r="D83" s="28">
        <v>24000</v>
      </c>
      <c r="E83" s="28"/>
      <c r="F83" s="28"/>
      <c r="G83" s="8"/>
      <c r="H83" s="8"/>
      <c r="I83" s="8"/>
      <c r="J83" s="8"/>
      <c r="K83" s="8"/>
      <c r="L83" s="8"/>
      <c r="IK83" s="8"/>
      <c r="IL83" s="8"/>
      <c r="IM83" s="8"/>
      <c r="IN83" s="8"/>
      <c r="IO83" s="8"/>
      <c r="IP83" s="8"/>
      <c r="IQ83" s="8"/>
      <c r="IR83" s="8"/>
      <c r="IS83" s="8"/>
    </row>
    <row r="84" spans="1:253" s="9" customFormat="1" ht="29.25" customHeight="1">
      <c r="A84" s="19">
        <v>41033900</v>
      </c>
      <c r="B84" s="10" t="s">
        <v>72</v>
      </c>
      <c r="C84" s="24">
        <f t="shared" si="1"/>
        <v>31281500</v>
      </c>
      <c r="D84" s="28">
        <v>31281500</v>
      </c>
      <c r="E84" s="28"/>
      <c r="F84" s="28"/>
      <c r="G84" s="8"/>
      <c r="H84" s="8"/>
      <c r="I84" s="8"/>
      <c r="J84" s="8"/>
      <c r="K84" s="8"/>
      <c r="L84" s="8"/>
      <c r="IK84" s="8"/>
      <c r="IL84" s="8"/>
      <c r="IM84" s="8"/>
      <c r="IN84" s="8"/>
      <c r="IO84" s="8"/>
      <c r="IP84" s="8"/>
      <c r="IQ84" s="8"/>
      <c r="IR84" s="8"/>
      <c r="IS84" s="8"/>
    </row>
    <row r="85" spans="1:253" s="9" customFormat="1" ht="15">
      <c r="A85" s="19">
        <v>41035000</v>
      </c>
      <c r="B85" s="13" t="s">
        <v>91</v>
      </c>
      <c r="C85" s="24">
        <f t="shared" si="1"/>
        <v>26742</v>
      </c>
      <c r="D85" s="28">
        <f>3564+10629+11898+651</f>
        <v>26742</v>
      </c>
      <c r="E85" s="28"/>
      <c r="F85" s="28"/>
      <c r="G85" s="8"/>
      <c r="H85" s="8"/>
      <c r="I85" s="8"/>
      <c r="J85" s="8"/>
      <c r="K85" s="8"/>
      <c r="L85" s="8"/>
      <c r="IK85" s="8"/>
      <c r="IL85" s="8"/>
      <c r="IM85" s="8"/>
      <c r="IN85" s="8"/>
      <c r="IO85" s="8"/>
      <c r="IP85" s="8"/>
      <c r="IQ85" s="8"/>
      <c r="IR85" s="8"/>
      <c r="IS85" s="8"/>
    </row>
    <row r="86" spans="1:253" s="9" customFormat="1" ht="64.5" customHeight="1">
      <c r="A86" s="21">
        <v>41035800</v>
      </c>
      <c r="B86" s="12" t="s">
        <v>71</v>
      </c>
      <c r="C86" s="24">
        <f t="shared" si="1"/>
        <v>360950</v>
      </c>
      <c r="D86" s="28">
        <v>360950</v>
      </c>
      <c r="E86" s="28"/>
      <c r="F86" s="28"/>
      <c r="G86" s="8"/>
      <c r="H86" s="8"/>
      <c r="I86" s="8"/>
      <c r="J86" s="8"/>
      <c r="K86" s="8"/>
      <c r="L86" s="8"/>
      <c r="IK86" s="8"/>
      <c r="IL86" s="8"/>
      <c r="IM86" s="8"/>
      <c r="IN86" s="8"/>
      <c r="IO86" s="8"/>
      <c r="IP86" s="8"/>
      <c r="IQ86" s="8"/>
      <c r="IR86" s="8"/>
      <c r="IS86" s="8"/>
    </row>
    <row r="87" spans="1:253" s="9" customFormat="1" ht="18.75" customHeight="1">
      <c r="A87" s="26"/>
      <c r="B87" s="32" t="s">
        <v>23</v>
      </c>
      <c r="C87" s="24">
        <f t="shared" si="1"/>
        <v>155568957.2</v>
      </c>
      <c r="D87" s="25">
        <f>D8+D42+D72+D78</f>
        <v>152507731.2</v>
      </c>
      <c r="E87" s="25">
        <f>E8+E42+E72+E78</f>
        <v>3061226</v>
      </c>
      <c r="F87" s="25">
        <f>F8+F42+F72+F78</f>
        <v>541724</v>
      </c>
      <c r="G87" s="8"/>
      <c r="H87" s="8"/>
      <c r="I87" s="8"/>
      <c r="J87" s="8"/>
      <c r="K87" s="8"/>
      <c r="L87" s="8"/>
      <c r="IK87" s="8"/>
      <c r="IL87" s="8"/>
      <c r="IM87" s="8"/>
      <c r="IN87" s="8"/>
      <c r="IO87" s="8"/>
      <c r="IP87" s="8"/>
      <c r="IQ87" s="8"/>
      <c r="IR87" s="8"/>
      <c r="IS87" s="8"/>
    </row>
    <row r="88" spans="2:5" ht="15">
      <c r="B88" s="14"/>
      <c r="C88" s="15"/>
      <c r="D88" s="15"/>
      <c r="E88" s="18"/>
    </row>
    <row r="89" spans="2:5" ht="15">
      <c r="B89" s="33" t="s">
        <v>92</v>
      </c>
      <c r="C89"/>
      <c r="D89" s="33" t="s">
        <v>93</v>
      </c>
      <c r="E89"/>
    </row>
    <row r="90" spans="1:4" ht="15">
      <c r="A90" s="16"/>
      <c r="B90" s="17"/>
      <c r="D90" s="18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5905511811023623" right="0.31496062992125984" top="0.5118110236220472" bottom="0.5118110236220472" header="0" footer="0"/>
  <pageSetup fitToHeight="0" horizontalDpi="300" verticalDpi="300" orientation="portrait" paperSize="9" scale="85" r:id="rId1"/>
  <headerFooter alignWithMargins="0">
    <oddFooter>&amp;C&amp;P&amp;R&amp;P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2015-01-14T13:56:59Z</cp:lastPrinted>
  <dcterms:created xsi:type="dcterms:W3CDTF">2014-01-17T10:52:16Z</dcterms:created>
  <dcterms:modified xsi:type="dcterms:W3CDTF">2015-01-14T13:57:10Z</dcterms:modified>
  <cp:category/>
  <cp:version/>
  <cp:contentType/>
  <cp:contentStatus/>
</cp:coreProperties>
</file>