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330" activeTab="0"/>
  </bookViews>
  <sheets>
    <sheet name="дод" sheetId="1" r:id="rId1"/>
  </sheets>
  <definedNames>
    <definedName name="_xlnm.Print_Titles" localSheetId="0">'дод'!$9:$9</definedName>
  </definedNames>
  <calcPr fullCalcOnLoad="1"/>
</workbook>
</file>

<file path=xl/sharedStrings.xml><?xml version="1.0" encoding="utf-8"?>
<sst xmlns="http://schemas.openxmlformats.org/spreadsheetml/2006/main" count="103" uniqueCount="101">
  <si>
    <t>Освіта</t>
  </si>
  <si>
    <t>Капітальні вкладення</t>
  </si>
  <si>
    <t>070000</t>
  </si>
  <si>
    <t>Фонд охорони навколишнього природного середовища</t>
  </si>
  <si>
    <t>240000</t>
  </si>
  <si>
    <t>110000</t>
  </si>
  <si>
    <t>150000</t>
  </si>
  <si>
    <t>Цільові фонди</t>
  </si>
  <si>
    <t>Культура і мистецтво</t>
  </si>
  <si>
    <t>170000</t>
  </si>
  <si>
    <t>170703</t>
  </si>
  <si>
    <t>Транспорт, дорожне господарство, зв"язок,телекомунікації</t>
  </si>
  <si>
    <t>КФК</t>
  </si>
  <si>
    <t>Всього видатків спеціального фонду</t>
  </si>
  <si>
    <t>240601</t>
  </si>
  <si>
    <t xml:space="preserve">Видатки на фінансування робіт, пов"язаних з будівництвом, реконструкцією, ремонтом і утриманням автодоріг </t>
  </si>
  <si>
    <t xml:space="preserve"> </t>
  </si>
  <si>
    <t>І.Доходна частина</t>
  </si>
  <si>
    <t>Показник</t>
  </si>
  <si>
    <t>Власні надходження бюджетних установ</t>
  </si>
  <si>
    <t>Надходження  від відчудження комунального майна</t>
  </si>
  <si>
    <t>Будівництво - всього, з них:</t>
  </si>
  <si>
    <t>по спеціальному фонду</t>
  </si>
  <si>
    <t>Всього доходів по спеціальному фонду</t>
  </si>
  <si>
    <t>Профіцит (+)/дефіцит (-) бюджету</t>
  </si>
  <si>
    <t>Додаток 2</t>
  </si>
  <si>
    <t>План на рік</t>
  </si>
  <si>
    <t xml:space="preserve">ІІ.Видаткова частина </t>
  </si>
  <si>
    <t xml:space="preserve">               Грн.</t>
  </si>
  <si>
    <t>090000</t>
  </si>
  <si>
    <t>Соціальний захист та соціальне забезпечення</t>
  </si>
  <si>
    <t>010116</t>
  </si>
  <si>
    <t>Органи місцевого самоврядування</t>
  </si>
  <si>
    <t>Податкові надходження</t>
  </si>
  <si>
    <t>Податки на власність</t>
  </si>
  <si>
    <t>10000000</t>
  </si>
  <si>
    <t>12000000</t>
  </si>
  <si>
    <t>Неподаткові надходження</t>
  </si>
  <si>
    <t>20000000</t>
  </si>
  <si>
    <t>Доходи від операцій з капіталом</t>
  </si>
  <si>
    <t>30000000</t>
  </si>
  <si>
    <t>33010000</t>
  </si>
  <si>
    <t>50000000</t>
  </si>
  <si>
    <t>100000</t>
  </si>
  <si>
    <t>Житлово-комунальне господарство</t>
  </si>
  <si>
    <t>Секретар міської ради                                            Степанишин О.Д.</t>
  </si>
  <si>
    <t xml:space="preserve">"Про затвердження звіту про виконання  </t>
  </si>
  <si>
    <t>Надхоження від продажу  земельних ділянок несільськогосподарського призначення</t>
  </si>
  <si>
    <t xml:space="preserve">% викон. до  плану  </t>
  </si>
  <si>
    <t>240602</t>
  </si>
  <si>
    <t>50110000</t>
  </si>
  <si>
    <t>Цільові фонди утворені органами місцевого самоврядування</t>
  </si>
  <si>
    <t>Утилізація відходів</t>
  </si>
  <si>
    <t>180000</t>
  </si>
  <si>
    <t>Інші послуги, пов"язані з економічною діяльністю</t>
  </si>
  <si>
    <t>180409</t>
  </si>
  <si>
    <t>130000</t>
  </si>
  <si>
    <t>Фізична культура і спорт</t>
  </si>
  <si>
    <t>150202</t>
  </si>
  <si>
    <t>Розробка схем та проектних рішень масового застосування</t>
  </si>
  <si>
    <t>210000</t>
  </si>
  <si>
    <t>Запобігання та ліквідація надзвичайних ситуацій та наслідків стихійного лиха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</si>
  <si>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</si>
  <si>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</si>
  <si>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</si>
  <si>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</si>
  <si>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</si>
  <si>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</si>
  <si>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</si>
  <si>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t>Збір за забруднення навколишнього природного середовища</t>
  </si>
  <si>
    <t>Інші неподаткові надходження</t>
  </si>
  <si>
    <t>Інші надходження</t>
  </si>
  <si>
    <t>41034400</t>
  </si>
  <si>
    <t>Разом доходів (без трансфертів)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</si>
  <si>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</t>
  </si>
  <si>
    <t>150118</t>
  </si>
  <si>
    <t>Житлове будівництво та придбання житла для окремих категорій населення</t>
  </si>
  <si>
    <t>Внески органів місцевого самоврядування у статутні фонди</t>
  </si>
  <si>
    <t>100203</t>
  </si>
  <si>
    <t>Благоустрій міст, сіл, селищ</t>
  </si>
  <si>
    <t>250000</t>
  </si>
  <si>
    <t>Видатки, не віднесені до основних груп - всього, з них:</t>
  </si>
  <si>
    <t>250344</t>
  </si>
  <si>
    <t>100202</t>
  </si>
  <si>
    <t>Водопровідно-каналізаційне господарство</t>
  </si>
  <si>
    <t>120000</t>
  </si>
  <si>
    <t>Засоби масової інформації</t>
  </si>
  <si>
    <t xml:space="preserve">Надходження коштів пайової участі у розвиток інфраструктури населеного пункту </t>
  </si>
  <si>
    <t>Субвенція з місцевого бюджету державному бюджету на виконання програм соціально-економічного розвитку</t>
  </si>
  <si>
    <t>240900</t>
  </si>
  <si>
    <t>до рішення 29  сесії міської ради</t>
  </si>
  <si>
    <t>Виконано за 12 місяців</t>
  </si>
  <si>
    <t>100602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</si>
  <si>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тепла</t>
  </si>
  <si>
    <t>250380</t>
  </si>
  <si>
    <t>Інші субвенції</t>
  </si>
  <si>
    <t>41036600</t>
  </si>
  <si>
    <t>Субвенція з державного бюджету на різницю в тарифах</t>
  </si>
  <si>
    <t>бюджету міста за 2012 рік"</t>
  </si>
  <si>
    <t>Звіт про виконання бюджету міста за 2012 рік</t>
  </si>
  <si>
    <t>від  15 лютого  2013  року № 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</si>
</sst>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24">
    <font>
      <sz val="12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72" fontId="2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vertical="top" wrapText="1"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172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172" fontId="1" fillId="0" borderId="11" xfId="0" applyNumberFormat="1" applyFont="1" applyBorder="1" applyAlignment="1">
      <alignment horizontal="center" vertical="justify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9"/>
  <sheetViews>
    <sheetView tabSelected="1"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5" sqref="F5"/>
    </sheetView>
  </sheetViews>
  <sheetFormatPr defaultColWidth="9.00390625" defaultRowHeight="15.75"/>
  <cols>
    <col min="1" max="1" width="13.50390625" style="1" customWidth="1"/>
    <col min="2" max="2" width="57.625" style="1" customWidth="1"/>
    <col min="3" max="3" width="12.50390625" style="1" customWidth="1"/>
    <col min="4" max="4" width="12.25390625" style="1" customWidth="1"/>
    <col min="5" max="5" width="11.50390625" style="1" customWidth="1"/>
    <col min="6" max="6" width="8.125" style="1" customWidth="1"/>
    <col min="7" max="7" width="8.75390625" style="1" customWidth="1"/>
    <col min="8" max="8" width="7.625" style="1" customWidth="1"/>
    <col min="9" max="9" width="9.00390625" style="1" customWidth="1"/>
    <col min="10" max="11" width="8.75390625" style="1" customWidth="1"/>
    <col min="12" max="12" width="9.50390625" style="1" customWidth="1"/>
    <col min="13" max="16384" width="9.00390625" style="1" customWidth="1"/>
  </cols>
  <sheetData>
    <row r="1" spans="1:3" ht="14.25">
      <c r="A1" s="1" t="s">
        <v>16</v>
      </c>
      <c r="C1" s="1" t="s">
        <v>25</v>
      </c>
    </row>
    <row r="2" ht="14.25">
      <c r="C2" s="1" t="s">
        <v>90</v>
      </c>
    </row>
    <row r="3" ht="14.25">
      <c r="C3" s="1" t="s">
        <v>100</v>
      </c>
    </row>
    <row r="4" ht="14.25">
      <c r="C4" s="1" t="s">
        <v>46</v>
      </c>
    </row>
    <row r="5" ht="14.25">
      <c r="C5" s="1" t="s">
        <v>98</v>
      </c>
    </row>
    <row r="6" spans="1:2" ht="15">
      <c r="A6" s="2"/>
      <c r="B6" s="3" t="s">
        <v>99</v>
      </c>
    </row>
    <row r="7" spans="1:2" ht="15">
      <c r="A7" s="2"/>
      <c r="B7" s="3" t="s">
        <v>22</v>
      </c>
    </row>
    <row r="8" spans="1:4" ht="15">
      <c r="A8" s="2"/>
      <c r="D8" s="1" t="s">
        <v>28</v>
      </c>
    </row>
    <row r="9" spans="1:5" ht="28.5">
      <c r="A9" s="4" t="s">
        <v>12</v>
      </c>
      <c r="B9" s="5" t="s">
        <v>18</v>
      </c>
      <c r="C9" s="6" t="s">
        <v>26</v>
      </c>
      <c r="D9" s="7" t="s">
        <v>91</v>
      </c>
      <c r="E9" s="8" t="s">
        <v>48</v>
      </c>
    </row>
    <row r="10" spans="1:5" ht="16.5" customHeight="1">
      <c r="A10" s="9"/>
      <c r="B10" s="27" t="s">
        <v>17</v>
      </c>
      <c r="C10" s="10"/>
      <c r="D10" s="11"/>
      <c r="E10" s="12"/>
    </row>
    <row r="11" spans="1:7" ht="16.5" customHeight="1">
      <c r="A11" s="36" t="s">
        <v>35</v>
      </c>
      <c r="B11" s="39" t="s">
        <v>33</v>
      </c>
      <c r="C11" s="29">
        <f>C12+C15+C18</f>
        <v>4727213.890000001</v>
      </c>
      <c r="D11" s="29">
        <f>D12+D15+D18</f>
        <v>4751605.82</v>
      </c>
      <c r="E11" s="14">
        <f aca="true" t="shared" si="0" ref="E11:E34">D11/C11*100</f>
        <v>100.51598955680001</v>
      </c>
      <c r="G11" s="60"/>
    </row>
    <row r="12" spans="1:5" s="38" customFormat="1" ht="16.5" customHeight="1">
      <c r="A12" s="48" t="s">
        <v>36</v>
      </c>
      <c r="B12" s="54" t="s">
        <v>34</v>
      </c>
      <c r="C12" s="50">
        <f>C13+C14</f>
        <v>987100</v>
      </c>
      <c r="D12" s="50">
        <f>D13+D14</f>
        <v>988739.03</v>
      </c>
      <c r="E12" s="12">
        <f t="shared" si="0"/>
        <v>100.16604498024518</v>
      </c>
    </row>
    <row r="13" spans="1:5" ht="29.25" customHeight="1">
      <c r="A13" s="48">
        <v>12020000</v>
      </c>
      <c r="B13" s="46" t="s">
        <v>62</v>
      </c>
      <c r="C13" s="50">
        <v>4600</v>
      </c>
      <c r="D13" s="50">
        <v>4696.05</v>
      </c>
      <c r="E13" s="12">
        <f t="shared" si="0"/>
        <v>102.08804347826089</v>
      </c>
    </row>
    <row r="14" spans="1:5" ht="14.25">
      <c r="A14" s="9">
        <v>12030000</v>
      </c>
      <c r="B14" s="49" t="s">
        <v>63</v>
      </c>
      <c r="C14" s="50">
        <v>982500</v>
      </c>
      <c r="D14" s="50">
        <v>984042.98</v>
      </c>
      <c r="E14" s="12">
        <f t="shared" si="0"/>
        <v>100.15704631043256</v>
      </c>
    </row>
    <row r="15" spans="1:5" ht="14.25">
      <c r="A15" s="9">
        <v>18000000</v>
      </c>
      <c r="B15" s="49" t="s">
        <v>64</v>
      </c>
      <c r="C15" s="50">
        <f>C16+C17</f>
        <v>3650213.89</v>
      </c>
      <c r="D15" s="50">
        <f>D16+D17</f>
        <v>3672989.14</v>
      </c>
      <c r="E15" s="12">
        <f t="shared" si="0"/>
        <v>100.6239428890015</v>
      </c>
    </row>
    <row r="16" spans="1:5" ht="14.25">
      <c r="A16" s="9">
        <v>18040000</v>
      </c>
      <c r="B16" s="49" t="s">
        <v>65</v>
      </c>
      <c r="C16" s="50">
        <v>52200</v>
      </c>
      <c r="D16" s="50">
        <v>52474.2</v>
      </c>
      <c r="E16" s="12">
        <f t="shared" si="0"/>
        <v>100.52528735632183</v>
      </c>
    </row>
    <row r="17" spans="1:5" ht="14.25">
      <c r="A17" s="9">
        <v>18050000</v>
      </c>
      <c r="B17" s="49" t="s">
        <v>66</v>
      </c>
      <c r="C17" s="50">
        <v>3598013.89</v>
      </c>
      <c r="D17" s="50">
        <v>3620514.94</v>
      </c>
      <c r="E17" s="12">
        <f t="shared" si="0"/>
        <v>100.62537418386674</v>
      </c>
    </row>
    <row r="18" spans="1:5" ht="14.25">
      <c r="A18" s="9">
        <v>19000000</v>
      </c>
      <c r="B18" s="49" t="s">
        <v>67</v>
      </c>
      <c r="C18" s="50">
        <f>C19+C20</f>
        <v>89900</v>
      </c>
      <c r="D18" s="50">
        <f>D19+D20</f>
        <v>89877.65</v>
      </c>
      <c r="E18" s="12">
        <f t="shared" si="0"/>
        <v>99.97513904338153</v>
      </c>
    </row>
    <row r="19" spans="1:5" ht="14.25">
      <c r="A19" s="9">
        <v>19010000</v>
      </c>
      <c r="B19" s="49" t="s">
        <v>68</v>
      </c>
      <c r="C19" s="50">
        <v>80633</v>
      </c>
      <c r="D19" s="50">
        <v>80610.25</v>
      </c>
      <c r="E19" s="12">
        <f t="shared" si="0"/>
        <v>99.97178574529039</v>
      </c>
    </row>
    <row r="20" spans="1:5" ht="14.25">
      <c r="A20" s="9">
        <v>19050000</v>
      </c>
      <c r="B20" s="49" t="s">
        <v>69</v>
      </c>
      <c r="C20" s="50">
        <v>9267</v>
      </c>
      <c r="D20" s="50">
        <v>9267.4</v>
      </c>
      <c r="E20" s="12">
        <f t="shared" si="0"/>
        <v>100.0043163914967</v>
      </c>
    </row>
    <row r="21" spans="1:5" ht="16.5" customHeight="1">
      <c r="A21" s="36" t="s">
        <v>38</v>
      </c>
      <c r="B21" s="39" t="s">
        <v>37</v>
      </c>
      <c r="C21" s="31">
        <f>SUM(C23:C25)</f>
        <v>2131427</v>
      </c>
      <c r="D21" s="31">
        <f>SUM(D23:D25)</f>
        <v>3482043.05</v>
      </c>
      <c r="E21" s="14">
        <f t="shared" si="0"/>
        <v>163.3667514768275</v>
      </c>
    </row>
    <row r="22" spans="1:5" ht="16.5" customHeight="1">
      <c r="A22" s="9">
        <v>24000000</v>
      </c>
      <c r="B22" s="49" t="s">
        <v>70</v>
      </c>
      <c r="C22" s="33">
        <f>C23+C24</f>
        <v>26587</v>
      </c>
      <c r="D22" s="33">
        <f>D23+D24</f>
        <v>31764.11</v>
      </c>
      <c r="E22" s="57">
        <f t="shared" si="0"/>
        <v>119.47233610411104</v>
      </c>
    </row>
    <row r="23" spans="1:5" ht="14.25">
      <c r="A23" s="9">
        <v>24060000</v>
      </c>
      <c r="B23" s="49" t="s">
        <v>71</v>
      </c>
      <c r="C23" s="56">
        <f>2700</f>
        <v>2700</v>
      </c>
      <c r="D23" s="56">
        <v>2660.4</v>
      </c>
      <c r="E23" s="57">
        <f t="shared" si="0"/>
        <v>98.53333333333335</v>
      </c>
    </row>
    <row r="24" spans="1:5" ht="14.25">
      <c r="A24" s="9">
        <v>24170000</v>
      </c>
      <c r="B24" s="49" t="s">
        <v>87</v>
      </c>
      <c r="C24" s="56">
        <v>23887</v>
      </c>
      <c r="D24" s="56">
        <v>29103.71</v>
      </c>
      <c r="E24" s="57">
        <f t="shared" si="0"/>
        <v>121.8391175116172</v>
      </c>
    </row>
    <row r="25" spans="1:5" ht="15" customHeight="1">
      <c r="A25" s="48">
        <v>25000000</v>
      </c>
      <c r="B25" s="49" t="s">
        <v>19</v>
      </c>
      <c r="C25" s="50">
        <f>2104840</f>
        <v>2104840</v>
      </c>
      <c r="D25" s="50">
        <v>3450278.94</v>
      </c>
      <c r="E25" s="12">
        <f>D25/C25*100</f>
        <v>163.92119781075996</v>
      </c>
    </row>
    <row r="26" spans="1:5" ht="15" customHeight="1">
      <c r="A26" s="36" t="s">
        <v>40</v>
      </c>
      <c r="B26" s="15" t="s">
        <v>39</v>
      </c>
      <c r="C26" s="31">
        <f>SUM(C27:C28)</f>
        <v>550738.05</v>
      </c>
      <c r="D26" s="31">
        <f>SUM(D27:D28)</f>
        <v>538440.3</v>
      </c>
      <c r="E26" s="14">
        <f t="shared" si="0"/>
        <v>97.7670418813445</v>
      </c>
    </row>
    <row r="27" spans="1:5" ht="14.25">
      <c r="A27" s="48">
        <v>31030000</v>
      </c>
      <c r="B27" s="49" t="s">
        <v>20</v>
      </c>
      <c r="C27" s="50">
        <v>0</v>
      </c>
      <c r="D27" s="50">
        <v>0</v>
      </c>
      <c r="E27" s="12">
        <v>0</v>
      </c>
    </row>
    <row r="28" spans="1:5" ht="28.5">
      <c r="A28" s="51" t="s">
        <v>41</v>
      </c>
      <c r="B28" s="46" t="s">
        <v>47</v>
      </c>
      <c r="C28" s="52">
        <v>550738.05</v>
      </c>
      <c r="D28" s="52">
        <v>538440.3</v>
      </c>
      <c r="E28" s="53">
        <f t="shared" si="0"/>
        <v>97.7670418813445</v>
      </c>
    </row>
    <row r="29" spans="1:5" ht="15">
      <c r="A29" s="37" t="s">
        <v>42</v>
      </c>
      <c r="B29" s="26" t="s">
        <v>7</v>
      </c>
      <c r="C29" s="30">
        <f>+C30</f>
        <v>123708</v>
      </c>
      <c r="D29" s="30">
        <f>+D30</f>
        <v>120154.07</v>
      </c>
      <c r="E29" s="21">
        <f t="shared" si="0"/>
        <v>97.12716235005013</v>
      </c>
    </row>
    <row r="30" spans="1:5" ht="14.25">
      <c r="A30" s="42" t="s">
        <v>50</v>
      </c>
      <c r="B30" s="47" t="s">
        <v>51</v>
      </c>
      <c r="C30" s="33">
        <v>123708</v>
      </c>
      <c r="D30" s="33">
        <v>120154.07</v>
      </c>
      <c r="E30" s="13">
        <f t="shared" si="0"/>
        <v>97.12716235005013</v>
      </c>
    </row>
    <row r="31" spans="1:5" ht="42.75">
      <c r="A31" s="25" t="s">
        <v>72</v>
      </c>
      <c r="B31" s="47" t="s">
        <v>74</v>
      </c>
      <c r="C31" s="33">
        <f>2169000+824200</f>
        <v>2993200</v>
      </c>
      <c r="D31" s="33">
        <v>2993200</v>
      </c>
      <c r="E31" s="13">
        <f t="shared" si="0"/>
        <v>100</v>
      </c>
    </row>
    <row r="32" spans="1:5" ht="15">
      <c r="A32" s="25" t="s">
        <v>96</v>
      </c>
      <c r="B32" s="47" t="s">
        <v>97</v>
      </c>
      <c r="C32" s="33">
        <v>314000</v>
      </c>
      <c r="D32" s="33">
        <v>314000</v>
      </c>
      <c r="E32" s="13">
        <f t="shared" si="0"/>
        <v>100</v>
      </c>
    </row>
    <row r="33" spans="1:5" s="2" customFormat="1" ht="15">
      <c r="A33" s="25"/>
      <c r="B33" s="40" t="s">
        <v>73</v>
      </c>
      <c r="C33" s="31">
        <f>C29+C26+C21+C11</f>
        <v>7533086.94</v>
      </c>
      <c r="D33" s="31">
        <f>D29+D26+D21+D11</f>
        <v>8892243.24</v>
      </c>
      <c r="E33" s="14">
        <f t="shared" si="0"/>
        <v>118.04248790469953</v>
      </c>
    </row>
    <row r="34" spans="1:8" ht="15">
      <c r="A34" s="15" t="s">
        <v>23</v>
      </c>
      <c r="B34" s="16"/>
      <c r="C34" s="29">
        <f>C33+C31+C32</f>
        <v>10840286.940000001</v>
      </c>
      <c r="D34" s="29">
        <f>D33+D31+D32</f>
        <v>12199443.24</v>
      </c>
      <c r="E34" s="14">
        <f t="shared" si="0"/>
        <v>112.53801036377362</v>
      </c>
      <c r="H34" s="60"/>
    </row>
    <row r="35" spans="1:5" ht="15">
      <c r="A35" s="17"/>
      <c r="B35" s="28" t="s">
        <v>27</v>
      </c>
      <c r="C35" s="32"/>
      <c r="D35" s="32"/>
      <c r="E35" s="18"/>
    </row>
    <row r="36" spans="1:5" ht="15">
      <c r="A36" s="43" t="s">
        <v>31</v>
      </c>
      <c r="B36" s="44" t="s">
        <v>32</v>
      </c>
      <c r="C36" s="31">
        <f>220410</f>
        <v>220410</v>
      </c>
      <c r="D36" s="45">
        <v>162533.72</v>
      </c>
      <c r="E36" s="21">
        <f aca="true" t="shared" si="1" ref="E36:E61">D36/C36*100</f>
        <v>73.74153622793884</v>
      </c>
    </row>
    <row r="37" spans="1:5" ht="15">
      <c r="A37" s="25" t="s">
        <v>2</v>
      </c>
      <c r="B37" s="26" t="s">
        <v>0</v>
      </c>
      <c r="C37" s="31">
        <v>2305063.06</v>
      </c>
      <c r="D37" s="31">
        <v>3493912.91</v>
      </c>
      <c r="E37" s="21">
        <f t="shared" si="1"/>
        <v>151.5755889992875</v>
      </c>
    </row>
    <row r="38" spans="1:5" ht="15">
      <c r="A38" s="25" t="s">
        <v>29</v>
      </c>
      <c r="B38" s="26" t="s">
        <v>30</v>
      </c>
      <c r="C38" s="31">
        <v>204558</v>
      </c>
      <c r="D38" s="31">
        <v>190526.53</v>
      </c>
      <c r="E38" s="21">
        <f t="shared" si="1"/>
        <v>93.14059093264501</v>
      </c>
    </row>
    <row r="39" spans="1:5" ht="15">
      <c r="A39" s="25" t="s">
        <v>43</v>
      </c>
      <c r="B39" s="26" t="s">
        <v>44</v>
      </c>
      <c r="C39" s="31">
        <f>C40+C41+C42</f>
        <v>880232</v>
      </c>
      <c r="D39" s="31">
        <f>D40+D41+D42</f>
        <v>808225</v>
      </c>
      <c r="E39" s="21">
        <f t="shared" si="1"/>
        <v>91.81954302956493</v>
      </c>
    </row>
    <row r="40" spans="1:5" ht="14.25">
      <c r="A40" s="42" t="s">
        <v>83</v>
      </c>
      <c r="B40" s="46" t="s">
        <v>84</v>
      </c>
      <c r="C40" s="33">
        <v>508937</v>
      </c>
      <c r="D40" s="33">
        <v>458930</v>
      </c>
      <c r="E40" s="13">
        <f t="shared" si="1"/>
        <v>90.17422588650462</v>
      </c>
    </row>
    <row r="41" spans="1:5" ht="14.25">
      <c r="A41" s="42" t="s">
        <v>78</v>
      </c>
      <c r="B41" s="46" t="s">
        <v>79</v>
      </c>
      <c r="C41" s="33">
        <v>57295</v>
      </c>
      <c r="D41" s="33">
        <v>35295</v>
      </c>
      <c r="E41" s="13">
        <f t="shared" si="1"/>
        <v>61.60223405183698</v>
      </c>
    </row>
    <row r="42" spans="1:5" ht="57.75" customHeight="1">
      <c r="A42" s="42" t="s">
        <v>92</v>
      </c>
      <c r="B42" s="46" t="s">
        <v>93</v>
      </c>
      <c r="C42" s="33">
        <v>314000</v>
      </c>
      <c r="D42" s="33">
        <v>314000</v>
      </c>
      <c r="E42" s="13">
        <f t="shared" si="1"/>
        <v>100</v>
      </c>
    </row>
    <row r="43" spans="1:5" ht="15">
      <c r="A43" s="25" t="s">
        <v>5</v>
      </c>
      <c r="B43" s="26" t="s">
        <v>8</v>
      </c>
      <c r="C43" s="31">
        <v>459825</v>
      </c>
      <c r="D43" s="31">
        <v>419037.45</v>
      </c>
      <c r="E43" s="21">
        <f t="shared" si="1"/>
        <v>91.12976675909313</v>
      </c>
    </row>
    <row r="44" spans="1:5" ht="15">
      <c r="A44" s="25" t="s">
        <v>85</v>
      </c>
      <c r="B44" s="26" t="s">
        <v>86</v>
      </c>
      <c r="C44" s="31">
        <f>10000</f>
        <v>10000</v>
      </c>
      <c r="D44" s="31">
        <v>7000</v>
      </c>
      <c r="E44" s="21">
        <f t="shared" si="1"/>
        <v>70</v>
      </c>
    </row>
    <row r="45" spans="1:5" ht="15">
      <c r="A45" s="25" t="s">
        <v>56</v>
      </c>
      <c r="B45" s="26" t="s">
        <v>57</v>
      </c>
      <c r="C45" s="31">
        <v>128032</v>
      </c>
      <c r="D45" s="31">
        <v>96000</v>
      </c>
      <c r="E45" s="21">
        <f t="shared" si="1"/>
        <v>74.98125468632841</v>
      </c>
    </row>
    <row r="46" spans="1:5" ht="15">
      <c r="A46" s="25" t="s">
        <v>6</v>
      </c>
      <c r="B46" s="26" t="s">
        <v>21</v>
      </c>
      <c r="C46" s="31">
        <f>C47+C49</f>
        <v>1831610.88</v>
      </c>
      <c r="D46" s="31">
        <f>D47+D49</f>
        <v>1155682.92</v>
      </c>
      <c r="E46" s="21">
        <f t="shared" si="1"/>
        <v>63.0965306342797</v>
      </c>
    </row>
    <row r="47" spans="1:6" ht="14.25">
      <c r="A47" s="42">
        <v>150101</v>
      </c>
      <c r="B47" s="46" t="s">
        <v>1</v>
      </c>
      <c r="C47" s="33">
        <v>1490381.78</v>
      </c>
      <c r="D47" s="33">
        <v>954826.73</v>
      </c>
      <c r="E47" s="13">
        <f t="shared" si="1"/>
        <v>64.06591537907823</v>
      </c>
      <c r="F47" s="41"/>
    </row>
    <row r="48" spans="1:6" ht="28.5" hidden="1">
      <c r="A48" s="42" t="s">
        <v>75</v>
      </c>
      <c r="B48" s="46" t="s">
        <v>76</v>
      </c>
      <c r="C48" s="59"/>
      <c r="D48" s="59"/>
      <c r="E48" s="13" t="e">
        <f t="shared" si="1"/>
        <v>#DIV/0!</v>
      </c>
      <c r="F48" s="41"/>
    </row>
    <row r="49" spans="1:6" ht="14.25">
      <c r="A49" s="42" t="s">
        <v>58</v>
      </c>
      <c r="B49" s="46" t="s">
        <v>59</v>
      </c>
      <c r="C49" s="59">
        <v>341229.1</v>
      </c>
      <c r="D49" s="59">
        <v>200856.19</v>
      </c>
      <c r="E49" s="13">
        <f t="shared" si="1"/>
        <v>58.86256183895219</v>
      </c>
      <c r="F49" s="41"/>
    </row>
    <row r="50" spans="1:5" ht="15">
      <c r="A50" s="25" t="s">
        <v>9</v>
      </c>
      <c r="B50" s="26" t="s">
        <v>11</v>
      </c>
      <c r="C50" s="34">
        <f>C51</f>
        <v>4229679</v>
      </c>
      <c r="D50" s="34">
        <f>D51</f>
        <v>3865914.59</v>
      </c>
      <c r="E50" s="21">
        <f t="shared" si="1"/>
        <v>91.39971591224771</v>
      </c>
    </row>
    <row r="51" spans="1:5" s="41" customFormat="1" ht="28.5" customHeight="1">
      <c r="A51" s="42" t="s">
        <v>10</v>
      </c>
      <c r="B51" s="46" t="s">
        <v>15</v>
      </c>
      <c r="C51" s="33">
        <v>4229679</v>
      </c>
      <c r="D51" s="33">
        <v>3865914.59</v>
      </c>
      <c r="E51" s="13">
        <f t="shared" si="1"/>
        <v>91.39971591224771</v>
      </c>
    </row>
    <row r="52" spans="1:5" s="41" customFormat="1" ht="15" customHeight="1">
      <c r="A52" s="25" t="s">
        <v>53</v>
      </c>
      <c r="B52" s="26" t="s">
        <v>54</v>
      </c>
      <c r="C52" s="31">
        <f>C53</f>
        <v>201681</v>
      </c>
      <c r="D52" s="31">
        <f>D53</f>
        <v>171681</v>
      </c>
      <c r="E52" s="21">
        <f t="shared" si="1"/>
        <v>85.12502417183572</v>
      </c>
    </row>
    <row r="53" spans="1:5" s="41" customFormat="1" ht="15" customHeight="1">
      <c r="A53" s="42" t="s">
        <v>55</v>
      </c>
      <c r="B53" s="46" t="s">
        <v>77</v>
      </c>
      <c r="C53" s="33">
        <v>201681</v>
      </c>
      <c r="D53" s="33">
        <v>171681</v>
      </c>
      <c r="E53" s="13">
        <f t="shared" si="1"/>
        <v>85.12502417183572</v>
      </c>
    </row>
    <row r="54" spans="1:5" s="41" customFormat="1" ht="15" customHeight="1">
      <c r="A54" s="25" t="s">
        <v>60</v>
      </c>
      <c r="B54" s="26" t="s">
        <v>61</v>
      </c>
      <c r="C54" s="31">
        <v>100448</v>
      </c>
      <c r="D54" s="31">
        <v>78448</v>
      </c>
      <c r="E54" s="21">
        <f t="shared" si="1"/>
        <v>78.0981204205161</v>
      </c>
    </row>
    <row r="55" spans="1:5" ht="15">
      <c r="A55" s="25" t="s">
        <v>4</v>
      </c>
      <c r="B55" s="26" t="s">
        <v>7</v>
      </c>
      <c r="C55" s="31">
        <f>SUM(C56:C58)</f>
        <v>409627</v>
      </c>
      <c r="D55" s="31">
        <f>SUM(D56:D58)</f>
        <v>406375</v>
      </c>
      <c r="E55" s="21">
        <f t="shared" si="1"/>
        <v>99.2061070193127</v>
      </c>
    </row>
    <row r="56" spans="1:5" ht="14.25">
      <c r="A56" s="19" t="s">
        <v>14</v>
      </c>
      <c r="B56" s="20" t="s">
        <v>3</v>
      </c>
      <c r="C56" s="33">
        <v>46200</v>
      </c>
      <c r="D56" s="33">
        <v>42948</v>
      </c>
      <c r="E56" s="13">
        <f t="shared" si="1"/>
        <v>92.96103896103897</v>
      </c>
    </row>
    <row r="57" spans="1:5" ht="14.25">
      <c r="A57" s="19" t="s">
        <v>49</v>
      </c>
      <c r="B57" s="20" t="s">
        <v>52</v>
      </c>
      <c r="C57" s="58">
        <v>239719</v>
      </c>
      <c r="D57" s="58">
        <v>239719</v>
      </c>
      <c r="E57" s="13">
        <f t="shared" si="1"/>
        <v>100</v>
      </c>
    </row>
    <row r="58" spans="1:5" ht="14.25">
      <c r="A58" s="19" t="s">
        <v>89</v>
      </c>
      <c r="B58" s="20" t="s">
        <v>51</v>
      </c>
      <c r="C58" s="58">
        <f>123708</f>
        <v>123708</v>
      </c>
      <c r="D58" s="58">
        <v>123708</v>
      </c>
      <c r="E58" s="13">
        <f t="shared" si="1"/>
        <v>100</v>
      </c>
    </row>
    <row r="59" spans="1:5" ht="15">
      <c r="A59" s="25" t="s">
        <v>80</v>
      </c>
      <c r="B59" s="26" t="s">
        <v>81</v>
      </c>
      <c r="C59" s="35">
        <f>C60+C61</f>
        <v>900000</v>
      </c>
      <c r="D59" s="35">
        <f>D60+D61</f>
        <v>900000</v>
      </c>
      <c r="E59" s="21">
        <f t="shared" si="1"/>
        <v>100</v>
      </c>
    </row>
    <row r="60" spans="1:5" ht="28.5">
      <c r="A60" s="61" t="s">
        <v>82</v>
      </c>
      <c r="B60" s="62" t="s">
        <v>88</v>
      </c>
      <c r="C60" s="58">
        <v>800000</v>
      </c>
      <c r="D60" s="58">
        <v>800000</v>
      </c>
      <c r="E60" s="13">
        <f t="shared" si="1"/>
        <v>100</v>
      </c>
    </row>
    <row r="61" spans="1:5" ht="14.25">
      <c r="A61" s="61" t="s">
        <v>94</v>
      </c>
      <c r="B61" s="62" t="s">
        <v>95</v>
      </c>
      <c r="C61" s="58">
        <v>100000</v>
      </c>
      <c r="D61" s="58">
        <v>100000</v>
      </c>
      <c r="E61" s="13">
        <f t="shared" si="1"/>
        <v>100</v>
      </c>
    </row>
    <row r="62" spans="1:5" ht="15">
      <c r="A62" s="63" t="s">
        <v>13</v>
      </c>
      <c r="B62" s="64"/>
      <c r="C62" s="35">
        <f>+C59+C55+C54+C52+C50+C46+C45+C44+C43+C39+C38+C37+C36</f>
        <v>11881165.94</v>
      </c>
      <c r="D62" s="35">
        <f>+D59+D55+D54+D52+D50+D46+D45+D44+D43+D39+D38+D37+D36</f>
        <v>11755337.120000001</v>
      </c>
      <c r="E62" s="21">
        <f>D62/C62*100</f>
        <v>98.9409387880328</v>
      </c>
    </row>
    <row r="63" spans="1:5" ht="15">
      <c r="A63" s="9"/>
      <c r="B63" s="15" t="s">
        <v>24</v>
      </c>
      <c r="C63" s="29"/>
      <c r="D63" s="29">
        <f>D34-D62</f>
        <v>444106.1199999992</v>
      </c>
      <c r="E63" s="12"/>
    </row>
    <row r="64" spans="1:5" ht="14.25">
      <c r="A64" s="22"/>
      <c r="C64" s="55"/>
      <c r="D64" s="23"/>
      <c r="E64" s="24"/>
    </row>
    <row r="65" spans="3:5" ht="14.25">
      <c r="C65" s="22"/>
      <c r="D65" s="55"/>
      <c r="E65" s="24"/>
    </row>
    <row r="66" spans="1:5" ht="14.25">
      <c r="A66" s="22"/>
      <c r="B66" s="18" t="s">
        <v>45</v>
      </c>
      <c r="C66" s="22"/>
      <c r="D66" s="23"/>
      <c r="E66" s="24"/>
    </row>
    <row r="67" spans="1:5" ht="14.25">
      <c r="A67" s="22"/>
      <c r="C67" s="22"/>
      <c r="D67" s="23"/>
      <c r="E67" s="24"/>
    </row>
    <row r="68" spans="1:5" ht="14.25">
      <c r="A68" s="22"/>
      <c r="C68" s="22"/>
      <c r="D68" s="23"/>
      <c r="E68" s="24"/>
    </row>
    <row r="69" spans="1:5" ht="14.25">
      <c r="A69" s="22"/>
      <c r="C69" s="22"/>
      <c r="D69" s="23"/>
      <c r="E69" s="24"/>
    </row>
    <row r="70" spans="1:5" ht="14.25">
      <c r="A70" s="22"/>
      <c r="C70" s="22"/>
      <c r="D70" s="23"/>
      <c r="E70" s="24"/>
    </row>
    <row r="71" spans="1:5" ht="14.25">
      <c r="A71" s="22"/>
      <c r="C71" s="22"/>
      <c r="D71" s="23"/>
      <c r="E71" s="24"/>
    </row>
    <row r="72" spans="1:5" ht="14.25">
      <c r="A72" s="22"/>
      <c r="C72" s="22"/>
      <c r="D72" s="23"/>
      <c r="E72" s="24"/>
    </row>
    <row r="73" spans="1:5" ht="14.25">
      <c r="A73" s="22"/>
      <c r="C73" s="22"/>
      <c r="D73" s="23"/>
      <c r="E73" s="24"/>
    </row>
    <row r="74" spans="1:5" ht="14.25">
      <c r="A74" s="22"/>
      <c r="C74" s="22"/>
      <c r="D74" s="23"/>
      <c r="E74" s="24"/>
    </row>
    <row r="75" spans="1:5" ht="14.25">
      <c r="A75" s="22"/>
      <c r="C75" s="22"/>
      <c r="D75" s="23"/>
      <c r="E75" s="24"/>
    </row>
    <row r="76" spans="1:5" ht="14.25">
      <c r="A76" s="22"/>
      <c r="C76" s="22"/>
      <c r="D76" s="23"/>
      <c r="E76" s="24"/>
    </row>
    <row r="77" spans="1:5" ht="14.25">
      <c r="A77" s="22"/>
      <c r="C77" s="22"/>
      <c r="D77" s="23"/>
      <c r="E77" s="24"/>
    </row>
    <row r="78" spans="1:5" ht="14.25">
      <c r="A78" s="22"/>
      <c r="C78" s="22"/>
      <c r="D78" s="23"/>
      <c r="E78" s="24"/>
    </row>
    <row r="79" spans="1:5" ht="14.25">
      <c r="A79" s="22"/>
      <c r="C79" s="22"/>
      <c r="D79" s="23"/>
      <c r="E79" s="24"/>
    </row>
    <row r="80" spans="1:5" ht="14.25">
      <c r="A80" s="22"/>
      <c r="C80" s="22"/>
      <c r="D80" s="23"/>
      <c r="E80" s="24"/>
    </row>
    <row r="81" spans="1:5" ht="14.25">
      <c r="A81" s="22"/>
      <c r="C81" s="22"/>
      <c r="D81" s="23"/>
      <c r="E81" s="24"/>
    </row>
    <row r="82" spans="1:5" ht="14.25">
      <c r="A82" s="22"/>
      <c r="C82" s="22"/>
      <c r="D82" s="23"/>
      <c r="E82" s="24"/>
    </row>
    <row r="83" spans="1:5" ht="14.25">
      <c r="A83" s="22"/>
      <c r="C83" s="22"/>
      <c r="D83" s="23"/>
      <c r="E83" s="24"/>
    </row>
    <row r="84" spans="1:5" ht="14.25">
      <c r="A84" s="22"/>
      <c r="C84" s="22"/>
      <c r="D84" s="23"/>
      <c r="E84" s="24"/>
    </row>
    <row r="85" spans="1:5" ht="14.25">
      <c r="A85" s="22"/>
      <c r="C85" s="22"/>
      <c r="D85" s="23"/>
      <c r="E85" s="24"/>
    </row>
    <row r="86" spans="1:5" ht="14.25">
      <c r="A86" s="22"/>
      <c r="C86" s="22"/>
      <c r="D86" s="23"/>
      <c r="E86" s="24"/>
    </row>
    <row r="87" spans="1:5" ht="14.25">
      <c r="A87" s="22"/>
      <c r="C87" s="22"/>
      <c r="D87" s="23"/>
      <c r="E87" s="24"/>
    </row>
    <row r="88" spans="1:5" ht="14.25">
      <c r="A88" s="22"/>
      <c r="C88" s="22"/>
      <c r="D88" s="23"/>
      <c r="E88" s="24"/>
    </row>
    <row r="89" spans="1:5" ht="14.25">
      <c r="A89" s="22"/>
      <c r="C89" s="22"/>
      <c r="D89" s="23"/>
      <c r="E89" s="24"/>
    </row>
    <row r="90" spans="1:5" ht="14.25">
      <c r="A90" s="22"/>
      <c r="C90" s="22"/>
      <c r="D90" s="23"/>
      <c r="E90" s="24"/>
    </row>
    <row r="91" spans="1:5" ht="14.25">
      <c r="A91" s="22"/>
      <c r="C91" s="22"/>
      <c r="D91" s="23"/>
      <c r="E91" s="24"/>
    </row>
    <row r="92" spans="1:5" ht="14.25">
      <c r="A92" s="22"/>
      <c r="C92" s="22"/>
      <c r="D92" s="23"/>
      <c r="E92" s="24"/>
    </row>
    <row r="93" spans="1:5" ht="14.25">
      <c r="A93" s="22"/>
      <c r="C93" s="22"/>
      <c r="D93" s="23"/>
      <c r="E93" s="24"/>
    </row>
    <row r="94" spans="1:5" ht="14.25">
      <c r="A94" s="22"/>
      <c r="C94" s="22"/>
      <c r="D94" s="23"/>
      <c r="E94" s="24"/>
    </row>
    <row r="95" spans="1:5" ht="14.25">
      <c r="A95" s="22"/>
      <c r="C95" s="22"/>
      <c r="D95" s="23"/>
      <c r="E95" s="24"/>
    </row>
    <row r="96" spans="1:5" ht="14.25">
      <c r="A96" s="22"/>
      <c r="C96" s="22"/>
      <c r="D96" s="23"/>
      <c r="E96" s="24"/>
    </row>
    <row r="97" spans="1:5" ht="14.25">
      <c r="A97" s="22"/>
      <c r="C97" s="22"/>
      <c r="D97" s="23"/>
      <c r="E97" s="24"/>
    </row>
    <row r="98" spans="1:5" ht="14.25">
      <c r="A98" s="22"/>
      <c r="C98" s="22"/>
      <c r="D98" s="23"/>
      <c r="E98" s="24"/>
    </row>
    <row r="99" spans="1:5" ht="14.25">
      <c r="A99" s="22"/>
      <c r="C99" s="22"/>
      <c r="D99" s="23"/>
      <c r="E99" s="24"/>
    </row>
    <row r="100" spans="1:5" ht="14.25">
      <c r="A100" s="22"/>
      <c r="C100" s="22"/>
      <c r="D100" s="23"/>
      <c r="E100" s="24"/>
    </row>
    <row r="101" spans="1:5" ht="14.25">
      <c r="A101" s="22"/>
      <c r="C101" s="22"/>
      <c r="D101" s="23"/>
      <c r="E101" s="24"/>
    </row>
    <row r="102" spans="1:5" ht="14.25">
      <c r="A102" s="22"/>
      <c r="C102" s="22"/>
      <c r="D102" s="23"/>
      <c r="E102" s="24"/>
    </row>
    <row r="103" spans="1:5" ht="14.25">
      <c r="A103" s="22"/>
      <c r="C103" s="22"/>
      <c r="D103" s="23"/>
      <c r="E103" s="24"/>
    </row>
    <row r="104" spans="1:5" ht="14.25">
      <c r="A104" s="22"/>
      <c r="C104" s="22"/>
      <c r="D104" s="23"/>
      <c r="E104" s="24"/>
    </row>
    <row r="105" spans="1:5" ht="14.25">
      <c r="A105" s="22"/>
      <c r="C105" s="22"/>
      <c r="D105" s="23"/>
      <c r="E105" s="24"/>
    </row>
    <row r="106" spans="1:5" ht="14.25">
      <c r="A106" s="22"/>
      <c r="C106" s="22"/>
      <c r="D106" s="23"/>
      <c r="E106" s="24"/>
    </row>
    <row r="107" spans="1:5" ht="14.25">
      <c r="A107" s="22"/>
      <c r="C107" s="22"/>
      <c r="D107" s="23"/>
      <c r="E107" s="24"/>
    </row>
    <row r="108" spans="1:5" ht="14.25">
      <c r="A108" s="22"/>
      <c r="C108" s="22"/>
      <c r="D108" s="23"/>
      <c r="E108" s="24"/>
    </row>
    <row r="109" spans="1:5" ht="14.25">
      <c r="A109" s="22"/>
      <c r="C109" s="22"/>
      <c r="D109" s="23"/>
      <c r="E109" s="24"/>
    </row>
    <row r="110" spans="1:5" ht="14.25">
      <c r="A110" s="22"/>
      <c r="C110" s="22"/>
      <c r="D110" s="23"/>
      <c r="E110" s="24"/>
    </row>
    <row r="111" spans="1:5" ht="14.25">
      <c r="A111" s="22"/>
      <c r="C111" s="22"/>
      <c r="D111" s="23"/>
      <c r="E111" s="24"/>
    </row>
    <row r="112" spans="1:5" ht="14.25">
      <c r="A112" s="22"/>
      <c r="C112" s="22"/>
      <c r="D112" s="23"/>
      <c r="E112" s="24"/>
    </row>
    <row r="113" spans="1:5" ht="14.25">
      <c r="A113" s="22"/>
      <c r="C113" s="22"/>
      <c r="D113" s="23"/>
      <c r="E113" s="24"/>
    </row>
    <row r="114" spans="1:5" ht="14.25">
      <c r="A114" s="22"/>
      <c r="C114" s="22"/>
      <c r="D114" s="23"/>
      <c r="E114" s="24"/>
    </row>
    <row r="115" spans="1:5" ht="14.25">
      <c r="A115" s="22"/>
      <c r="C115" s="22"/>
      <c r="D115" s="23"/>
      <c r="E115" s="24"/>
    </row>
    <row r="116" spans="1:5" ht="14.25">
      <c r="A116" s="22"/>
      <c r="C116" s="22"/>
      <c r="D116" s="23"/>
      <c r="E116" s="24"/>
    </row>
    <row r="117" spans="1:5" ht="14.25">
      <c r="A117" s="22"/>
      <c r="C117" s="22"/>
      <c r="D117" s="23"/>
      <c r="E117" s="24"/>
    </row>
    <row r="118" spans="1:5" ht="14.25">
      <c r="A118" s="22"/>
      <c r="C118" s="22"/>
      <c r="D118" s="23"/>
      <c r="E118" s="24"/>
    </row>
    <row r="119" spans="1:5" ht="14.25">
      <c r="A119" s="22"/>
      <c r="C119" s="22"/>
      <c r="D119" s="23"/>
      <c r="E119" s="24"/>
    </row>
    <row r="120" spans="1:5" ht="14.25">
      <c r="A120" s="22"/>
      <c r="C120" s="22"/>
      <c r="D120" s="23"/>
      <c r="E120" s="24"/>
    </row>
    <row r="121" spans="1:5" ht="14.25">
      <c r="A121" s="22"/>
      <c r="C121" s="22"/>
      <c r="D121" s="23"/>
      <c r="E121" s="24"/>
    </row>
    <row r="122" spans="1:5" ht="14.25">
      <c r="A122" s="22"/>
      <c r="C122" s="22"/>
      <c r="D122" s="23"/>
      <c r="E122" s="24"/>
    </row>
    <row r="123" spans="1:5" ht="14.25">
      <c r="A123" s="22"/>
      <c r="C123" s="22"/>
      <c r="D123" s="23"/>
      <c r="E123" s="24"/>
    </row>
    <row r="124" spans="1:5" ht="14.25">
      <c r="A124" s="22"/>
      <c r="C124" s="22"/>
      <c r="D124" s="23"/>
      <c r="E124" s="24"/>
    </row>
    <row r="125" spans="1:5" ht="14.25">
      <c r="A125" s="22"/>
      <c r="C125" s="22"/>
      <c r="D125" s="23"/>
      <c r="E125" s="24"/>
    </row>
    <row r="126" spans="1:5" ht="14.25">
      <c r="A126" s="22"/>
      <c r="C126" s="22"/>
      <c r="D126" s="23"/>
      <c r="E126" s="24"/>
    </row>
    <row r="127" spans="1:5" ht="14.25">
      <c r="A127" s="22"/>
      <c r="C127" s="22"/>
      <c r="D127" s="23"/>
      <c r="E127" s="24"/>
    </row>
    <row r="128" spans="1:5" ht="14.25">
      <c r="A128" s="22"/>
      <c r="C128" s="22"/>
      <c r="D128" s="23"/>
      <c r="E128" s="24"/>
    </row>
    <row r="129" spans="1:5" ht="14.25">
      <c r="A129" s="22"/>
      <c r="C129" s="22"/>
      <c r="D129" s="23"/>
      <c r="E129" s="24"/>
    </row>
    <row r="130" spans="1:5" ht="14.25">
      <c r="A130" s="22"/>
      <c r="C130" s="22"/>
      <c r="D130" s="23"/>
      <c r="E130" s="24"/>
    </row>
    <row r="131" spans="1:5" ht="14.25">
      <c r="A131" s="22"/>
      <c r="C131" s="22"/>
      <c r="D131" s="23"/>
      <c r="E131" s="24"/>
    </row>
    <row r="132" spans="1:5" ht="14.25">
      <c r="A132" s="22"/>
      <c r="C132" s="22"/>
      <c r="D132" s="23"/>
      <c r="E132" s="24"/>
    </row>
    <row r="133" spans="1:5" ht="14.25">
      <c r="A133" s="22"/>
      <c r="C133" s="22"/>
      <c r="D133" s="23"/>
      <c r="E133" s="24"/>
    </row>
    <row r="134" spans="1:5" ht="14.25">
      <c r="A134" s="22"/>
      <c r="C134" s="22"/>
      <c r="D134" s="23"/>
      <c r="E134" s="24"/>
    </row>
    <row r="135" spans="1:5" ht="14.25">
      <c r="A135" s="22"/>
      <c r="C135" s="22"/>
      <c r="D135" s="23"/>
      <c r="E135" s="24"/>
    </row>
    <row r="136" spans="1:5" ht="14.25">
      <c r="A136" s="22"/>
      <c r="C136" s="22"/>
      <c r="D136" s="23"/>
      <c r="E136" s="24"/>
    </row>
    <row r="137" spans="1:5" ht="14.25">
      <c r="A137" s="22"/>
      <c r="C137" s="22"/>
      <c r="D137" s="23"/>
      <c r="E137" s="24"/>
    </row>
    <row r="138" spans="1:5" ht="14.25">
      <c r="A138" s="22"/>
      <c r="C138" s="22"/>
      <c r="D138" s="23"/>
      <c r="E138" s="24"/>
    </row>
    <row r="139" spans="1:5" ht="14.25">
      <c r="A139" s="22"/>
      <c r="C139" s="22"/>
      <c r="D139" s="23"/>
      <c r="E139" s="24"/>
    </row>
    <row r="140" spans="1:5" ht="14.25">
      <c r="A140" s="22"/>
      <c r="C140" s="22"/>
      <c r="D140" s="23"/>
      <c r="E140" s="24"/>
    </row>
    <row r="141" spans="1:5" ht="14.25">
      <c r="A141" s="22"/>
      <c r="C141" s="22"/>
      <c r="D141" s="23"/>
      <c r="E141" s="24"/>
    </row>
    <row r="142" spans="1:5" ht="14.25">
      <c r="A142" s="22"/>
      <c r="C142" s="22"/>
      <c r="D142" s="23"/>
      <c r="E142" s="24"/>
    </row>
    <row r="143" spans="1:5" ht="14.25">
      <c r="A143" s="22"/>
      <c r="C143" s="22"/>
      <c r="D143" s="23"/>
      <c r="E143" s="24"/>
    </row>
    <row r="144" spans="1:5" ht="14.25">
      <c r="A144" s="22"/>
      <c r="C144" s="22"/>
      <c r="D144" s="23"/>
      <c r="E144" s="24"/>
    </row>
    <row r="145" spans="1:5" ht="14.25">
      <c r="A145" s="22"/>
      <c r="C145" s="22"/>
      <c r="D145" s="23"/>
      <c r="E145" s="24"/>
    </row>
    <row r="146" spans="1:5" ht="14.25">
      <c r="A146" s="22"/>
      <c r="C146" s="22"/>
      <c r="D146" s="23"/>
      <c r="E146" s="24"/>
    </row>
    <row r="147" spans="1:5" ht="14.25">
      <c r="A147" s="22"/>
      <c r="C147" s="22"/>
      <c r="D147" s="23"/>
      <c r="E147" s="24"/>
    </row>
    <row r="148" spans="1:5" ht="14.25">
      <c r="A148" s="22"/>
      <c r="C148" s="22"/>
      <c r="D148" s="23"/>
      <c r="E148" s="24"/>
    </row>
    <row r="149" spans="1:5" ht="14.25">
      <c r="A149" s="22"/>
      <c r="C149" s="22"/>
      <c r="D149" s="23"/>
      <c r="E149" s="24"/>
    </row>
    <row r="150" spans="1:5" ht="14.25">
      <c r="A150" s="22"/>
      <c r="C150" s="22"/>
      <c r="D150" s="23"/>
      <c r="E150" s="24"/>
    </row>
    <row r="151" spans="1:5" ht="14.25">
      <c r="A151" s="22"/>
      <c r="C151" s="22"/>
      <c r="D151" s="23"/>
      <c r="E151" s="24"/>
    </row>
    <row r="152" spans="1:5" ht="14.25">
      <c r="A152" s="22"/>
      <c r="C152" s="22"/>
      <c r="D152" s="23"/>
      <c r="E152" s="24"/>
    </row>
    <row r="153" spans="1:5" ht="14.25">
      <c r="A153" s="22"/>
      <c r="C153" s="22"/>
      <c r="D153" s="23"/>
      <c r="E153" s="24"/>
    </row>
    <row r="154" spans="1:5" ht="14.25">
      <c r="A154" s="22"/>
      <c r="C154" s="22"/>
      <c r="D154" s="23"/>
      <c r="E154" s="24"/>
    </row>
    <row r="155" spans="1:5" ht="14.25">
      <c r="A155" s="22"/>
      <c r="C155" s="22"/>
      <c r="D155" s="23"/>
      <c r="E155" s="24"/>
    </row>
    <row r="156" spans="1:5" ht="14.25">
      <c r="A156" s="22"/>
      <c r="C156" s="22"/>
      <c r="D156" s="23"/>
      <c r="E156" s="24"/>
    </row>
    <row r="157" spans="1:5" ht="14.25">
      <c r="A157" s="22"/>
      <c r="C157" s="22"/>
      <c r="D157" s="23"/>
      <c r="E157" s="24"/>
    </row>
    <row r="158" spans="1:5" ht="14.25">
      <c r="A158" s="22"/>
      <c r="C158" s="22"/>
      <c r="D158" s="23"/>
      <c r="E158" s="24"/>
    </row>
    <row r="159" spans="1:5" ht="14.25">
      <c r="A159" s="22"/>
      <c r="C159" s="22"/>
      <c r="D159" s="23"/>
      <c r="E159" s="24"/>
    </row>
    <row r="160" spans="1:5" ht="14.25">
      <c r="A160" s="22"/>
      <c r="C160" s="22"/>
      <c r="D160" s="23"/>
      <c r="E160" s="24"/>
    </row>
    <row r="161" spans="1:5" ht="14.25">
      <c r="A161" s="22"/>
      <c r="C161" s="22"/>
      <c r="D161" s="23"/>
      <c r="E161" s="24"/>
    </row>
    <row r="162" spans="1:5" ht="14.25">
      <c r="A162" s="22"/>
      <c r="C162" s="22"/>
      <c r="D162" s="23"/>
      <c r="E162" s="24"/>
    </row>
    <row r="163" spans="1:5" ht="14.25">
      <c r="A163" s="22"/>
      <c r="C163" s="22"/>
      <c r="D163" s="23"/>
      <c r="E163" s="24"/>
    </row>
    <row r="164" spans="1:5" ht="14.25">
      <c r="A164" s="22"/>
      <c r="C164" s="22"/>
      <c r="D164" s="23"/>
      <c r="E164" s="24"/>
    </row>
    <row r="165" spans="1:5" ht="14.25">
      <c r="A165" s="22"/>
      <c r="C165" s="22"/>
      <c r="D165" s="23"/>
      <c r="E165" s="24"/>
    </row>
    <row r="166" spans="1:5" ht="14.25">
      <c r="A166" s="22"/>
      <c r="C166" s="22"/>
      <c r="D166" s="23"/>
      <c r="E166" s="24"/>
    </row>
    <row r="167" spans="1:5" ht="14.25">
      <c r="A167" s="22"/>
      <c r="C167" s="22"/>
      <c r="D167" s="23"/>
      <c r="E167" s="24"/>
    </row>
    <row r="168" spans="1:5" ht="14.25">
      <c r="A168" s="22"/>
      <c r="C168" s="22"/>
      <c r="D168" s="23"/>
      <c r="E168" s="24"/>
    </row>
    <row r="169" spans="1:5" ht="14.25">
      <c r="A169" s="22"/>
      <c r="C169" s="22"/>
      <c r="D169" s="23"/>
      <c r="E169" s="24"/>
    </row>
    <row r="170" spans="1:5" ht="14.25">
      <c r="A170" s="22"/>
      <c r="C170" s="22"/>
      <c r="D170" s="23"/>
      <c r="E170" s="24"/>
    </row>
    <row r="171" spans="1:5" ht="14.25">
      <c r="A171" s="22"/>
      <c r="C171" s="22"/>
      <c r="D171" s="23"/>
      <c r="E171" s="24"/>
    </row>
    <row r="172" spans="1:5" ht="14.25">
      <c r="A172" s="22"/>
      <c r="C172" s="22"/>
      <c r="D172" s="23"/>
      <c r="E172" s="24"/>
    </row>
    <row r="173" spans="1:5" ht="14.25">
      <c r="A173" s="22"/>
      <c r="C173" s="22"/>
      <c r="D173" s="23"/>
      <c r="E173" s="24"/>
    </row>
    <row r="174" spans="1:5" ht="14.25">
      <c r="A174" s="22"/>
      <c r="C174" s="22"/>
      <c r="D174" s="23"/>
      <c r="E174" s="24"/>
    </row>
    <row r="175" spans="1:5" ht="14.25">
      <c r="A175" s="22"/>
      <c r="C175" s="22"/>
      <c r="D175" s="23"/>
      <c r="E175" s="24"/>
    </row>
    <row r="176" spans="1:5" ht="14.25">
      <c r="A176" s="22"/>
      <c r="C176" s="22"/>
      <c r="D176" s="23"/>
      <c r="E176" s="24"/>
    </row>
    <row r="177" spans="1:5" ht="14.25">
      <c r="A177" s="22"/>
      <c r="C177" s="22"/>
      <c r="D177" s="23"/>
      <c r="E177" s="24"/>
    </row>
    <row r="178" spans="1:5" ht="14.25">
      <c r="A178" s="22"/>
      <c r="C178" s="22"/>
      <c r="D178" s="23"/>
      <c r="E178" s="24"/>
    </row>
    <row r="179" spans="1:5" ht="14.25">
      <c r="A179" s="22"/>
      <c r="C179" s="22"/>
      <c r="D179" s="23"/>
      <c r="E179" s="24"/>
    </row>
    <row r="180" spans="1:5" ht="14.25">
      <c r="A180" s="22"/>
      <c r="C180" s="22"/>
      <c r="D180" s="23"/>
      <c r="E180" s="24"/>
    </row>
    <row r="181" spans="1:5" ht="14.25">
      <c r="A181" s="22"/>
      <c r="C181" s="22"/>
      <c r="D181" s="23"/>
      <c r="E181" s="24"/>
    </row>
    <row r="182" spans="1:5" ht="14.25">
      <c r="A182" s="22"/>
      <c r="C182" s="22"/>
      <c r="D182" s="23"/>
      <c r="E182" s="24"/>
    </row>
    <row r="183" spans="1:5" ht="14.25">
      <c r="A183" s="22"/>
      <c r="C183" s="22"/>
      <c r="D183" s="23"/>
      <c r="E183" s="24"/>
    </row>
    <row r="184" spans="1:5" ht="14.25">
      <c r="A184" s="22"/>
      <c r="C184" s="22"/>
      <c r="D184" s="23"/>
      <c r="E184" s="24"/>
    </row>
    <row r="185" spans="1:5" ht="14.25">
      <c r="A185" s="22"/>
      <c r="C185" s="22"/>
      <c r="D185" s="23"/>
      <c r="E185" s="24"/>
    </row>
    <row r="186" spans="1:5" ht="14.25">
      <c r="A186" s="22"/>
      <c r="C186" s="22"/>
      <c r="D186" s="23"/>
      <c r="E186" s="24"/>
    </row>
    <row r="187" spans="1:5" ht="14.25">
      <c r="A187" s="22"/>
      <c r="C187" s="22"/>
      <c r="D187" s="23"/>
      <c r="E187" s="24"/>
    </row>
    <row r="188" spans="1:5" ht="14.25">
      <c r="A188" s="22"/>
      <c r="C188" s="22"/>
      <c r="D188" s="23"/>
      <c r="E188" s="24"/>
    </row>
    <row r="189" spans="1:5" ht="14.25">
      <c r="A189" s="22"/>
      <c r="C189" s="22"/>
      <c r="D189" s="23"/>
      <c r="E189" s="24"/>
    </row>
    <row r="190" spans="1:5" ht="14.25">
      <c r="A190" s="22"/>
      <c r="C190" s="22"/>
      <c r="D190" s="23"/>
      <c r="E190" s="24"/>
    </row>
    <row r="191" spans="1:5" ht="14.25">
      <c r="A191" s="22"/>
      <c r="C191" s="22"/>
      <c r="D191" s="23"/>
      <c r="E191" s="24"/>
    </row>
    <row r="192" spans="1:5" ht="14.25">
      <c r="A192" s="22"/>
      <c r="C192" s="22"/>
      <c r="D192" s="23"/>
      <c r="E192" s="24"/>
    </row>
    <row r="193" spans="1:5" ht="14.25">
      <c r="A193" s="22"/>
      <c r="C193" s="22"/>
      <c r="D193" s="23"/>
      <c r="E193" s="24"/>
    </row>
    <row r="194" spans="1:5" ht="14.25">
      <c r="A194" s="22"/>
      <c r="C194" s="22"/>
      <c r="D194" s="23"/>
      <c r="E194" s="24"/>
    </row>
    <row r="195" spans="1:5" ht="14.25">
      <c r="A195" s="22"/>
      <c r="C195" s="22"/>
      <c r="D195" s="23"/>
      <c r="E195" s="24"/>
    </row>
    <row r="196" spans="1:5" ht="14.25">
      <c r="A196" s="22"/>
      <c r="C196" s="22"/>
      <c r="D196" s="23"/>
      <c r="E196" s="24"/>
    </row>
    <row r="197" spans="1:5" ht="14.25">
      <c r="A197" s="22"/>
      <c r="C197" s="22"/>
      <c r="D197" s="23"/>
      <c r="E197" s="24"/>
    </row>
    <row r="198" spans="1:5" ht="14.25">
      <c r="A198" s="22"/>
      <c r="C198" s="22"/>
      <c r="D198" s="23"/>
      <c r="E198" s="24"/>
    </row>
    <row r="199" spans="1:5" ht="14.25">
      <c r="A199" s="22"/>
      <c r="C199" s="22"/>
      <c r="D199" s="23"/>
      <c r="E199" s="24"/>
    </row>
    <row r="200" spans="1:5" ht="14.25">
      <c r="A200" s="22"/>
      <c r="C200" s="22"/>
      <c r="D200" s="23"/>
      <c r="E200" s="24"/>
    </row>
    <row r="201" spans="1:5" ht="14.25">
      <c r="A201" s="22"/>
      <c r="C201" s="22"/>
      <c r="D201" s="23"/>
      <c r="E201" s="24"/>
    </row>
    <row r="202" spans="1:5" ht="14.25">
      <c r="A202" s="22"/>
      <c r="C202" s="22"/>
      <c r="D202" s="23"/>
      <c r="E202" s="24"/>
    </row>
    <row r="203" spans="1:5" ht="14.25">
      <c r="A203" s="22"/>
      <c r="C203" s="22"/>
      <c r="D203" s="23"/>
      <c r="E203" s="24"/>
    </row>
    <row r="204" spans="1:5" ht="14.25">
      <c r="A204" s="22"/>
      <c r="C204" s="22"/>
      <c r="D204" s="23"/>
      <c r="E204" s="24"/>
    </row>
    <row r="205" spans="1:5" ht="14.25">
      <c r="A205" s="22"/>
      <c r="C205" s="22"/>
      <c r="D205" s="23"/>
      <c r="E205" s="24"/>
    </row>
    <row r="206" spans="1:5" ht="14.25">
      <c r="A206" s="22"/>
      <c r="C206" s="22"/>
      <c r="D206" s="23"/>
      <c r="E206" s="24"/>
    </row>
    <row r="207" spans="1:5" ht="14.25">
      <c r="A207" s="22"/>
      <c r="C207" s="22"/>
      <c r="D207" s="23"/>
      <c r="E207" s="24"/>
    </row>
    <row r="208" spans="1:5" ht="14.25">
      <c r="A208" s="22"/>
      <c r="C208" s="22"/>
      <c r="D208" s="23"/>
      <c r="E208" s="24"/>
    </row>
    <row r="209" spans="1:5" ht="14.25">
      <c r="A209" s="22"/>
      <c r="C209" s="22"/>
      <c r="D209" s="23"/>
      <c r="E209" s="24"/>
    </row>
    <row r="210" spans="1:5" ht="14.25">
      <c r="A210" s="22"/>
      <c r="C210" s="22"/>
      <c r="D210" s="23"/>
      <c r="E210" s="24"/>
    </row>
    <row r="211" spans="1:5" ht="14.25">
      <c r="A211" s="22"/>
      <c r="C211" s="22"/>
      <c r="D211" s="23"/>
      <c r="E211" s="24"/>
    </row>
    <row r="212" spans="1:5" ht="14.25">
      <c r="A212" s="22"/>
      <c r="C212" s="22"/>
      <c r="D212" s="23"/>
      <c r="E212" s="24"/>
    </row>
    <row r="213" spans="1:5" ht="14.25">
      <c r="A213" s="22"/>
      <c r="C213" s="22"/>
      <c r="D213" s="23"/>
      <c r="E213" s="24"/>
    </row>
    <row r="214" spans="1:5" ht="14.25">
      <c r="A214" s="22"/>
      <c r="C214" s="22"/>
      <c r="D214" s="23"/>
      <c r="E214" s="24"/>
    </row>
    <row r="215" spans="1:5" ht="14.25">
      <c r="A215" s="22"/>
      <c r="C215" s="22"/>
      <c r="D215" s="23"/>
      <c r="E215" s="24"/>
    </row>
    <row r="216" spans="1:5" ht="14.25">
      <c r="A216" s="22"/>
      <c r="C216" s="22"/>
      <c r="D216" s="23"/>
      <c r="E216" s="24"/>
    </row>
    <row r="217" spans="3:5" ht="14.25">
      <c r="C217" s="22"/>
      <c r="D217" s="23"/>
      <c r="E217" s="24"/>
    </row>
    <row r="218" spans="3:5" ht="14.25">
      <c r="C218" s="22"/>
      <c r="D218" s="23"/>
      <c r="E218" s="23"/>
    </row>
    <row r="219" spans="3:5" ht="14.25">
      <c r="C219" s="22"/>
      <c r="D219" s="23"/>
      <c r="E219" s="23"/>
    </row>
    <row r="220" spans="3:5" ht="14.25">
      <c r="C220" s="22"/>
      <c r="D220" s="23"/>
      <c r="E220" s="23"/>
    </row>
    <row r="221" spans="3:5" ht="14.25">
      <c r="C221" s="22"/>
      <c r="D221" s="23"/>
      <c r="E221" s="23"/>
    </row>
    <row r="222" spans="3:5" ht="14.25">
      <c r="C222" s="22"/>
      <c r="D222" s="23"/>
      <c r="E222" s="23"/>
    </row>
    <row r="223" spans="3:5" ht="14.25">
      <c r="C223" s="22"/>
      <c r="D223" s="23"/>
      <c r="E223" s="23"/>
    </row>
    <row r="224" spans="3:5" ht="14.25">
      <c r="C224" s="22"/>
      <c r="D224" s="23"/>
      <c r="E224" s="23"/>
    </row>
    <row r="225" spans="3:5" ht="14.25">
      <c r="C225" s="22"/>
      <c r="D225" s="23"/>
      <c r="E225" s="23"/>
    </row>
    <row r="226" spans="3:5" ht="14.25">
      <c r="C226" s="22"/>
      <c r="D226" s="23"/>
      <c r="E226" s="23"/>
    </row>
    <row r="227" spans="3:5" ht="14.25">
      <c r="C227" s="22"/>
      <c r="D227" s="23"/>
      <c r="E227" s="23"/>
    </row>
    <row r="228" spans="3:5" ht="14.25">
      <c r="C228" s="22"/>
      <c r="D228" s="23"/>
      <c r="E228" s="23"/>
    </row>
    <row r="229" spans="3:5" ht="14.25">
      <c r="C229" s="22"/>
      <c r="D229" s="23"/>
      <c r="E229" s="23"/>
    </row>
    <row r="230" spans="3:5" ht="14.25">
      <c r="C230" s="22"/>
      <c r="D230" s="23"/>
      <c r="E230" s="23"/>
    </row>
    <row r="231" spans="3:5" ht="14.25">
      <c r="C231" s="22"/>
      <c r="D231" s="23"/>
      <c r="E231" s="23"/>
    </row>
    <row r="232" spans="3:5" ht="14.25">
      <c r="C232" s="22"/>
      <c r="D232" s="23"/>
      <c r="E232" s="23"/>
    </row>
    <row r="233" spans="3:5" ht="14.25">
      <c r="C233" s="22"/>
      <c r="D233" s="23"/>
      <c r="E233" s="23"/>
    </row>
    <row r="234" spans="3:5" ht="14.25">
      <c r="C234" s="22"/>
      <c r="D234" s="23"/>
      <c r="E234" s="23"/>
    </row>
    <row r="235" spans="3:5" ht="14.25">
      <c r="C235" s="22"/>
      <c r="D235" s="23"/>
      <c r="E235" s="23"/>
    </row>
    <row r="236" spans="3:5" ht="14.25">
      <c r="C236" s="22"/>
      <c r="D236" s="23"/>
      <c r="E236" s="23"/>
    </row>
    <row r="237" spans="3:5" ht="14.25">
      <c r="C237" s="22"/>
      <c r="D237" s="23"/>
      <c r="E237" s="23"/>
    </row>
    <row r="238" spans="3:5" ht="14.25">
      <c r="C238" s="22"/>
      <c r="D238" s="23"/>
      <c r="E238" s="23"/>
    </row>
    <row r="239" spans="3:5" ht="14.25">
      <c r="C239" s="22"/>
      <c r="D239" s="23"/>
      <c r="E239" s="23"/>
    </row>
    <row r="240" spans="3:5" ht="14.25">
      <c r="C240" s="22"/>
      <c r="D240" s="23"/>
      <c r="E240" s="23"/>
    </row>
    <row r="241" spans="3:5" ht="14.25">
      <c r="C241" s="22"/>
      <c r="D241" s="23"/>
      <c r="E241" s="23"/>
    </row>
    <row r="242" spans="3:5" ht="14.25">
      <c r="C242" s="22"/>
      <c r="D242" s="23"/>
      <c r="E242" s="23"/>
    </row>
    <row r="243" spans="3:5" ht="14.25">
      <c r="C243" s="22"/>
      <c r="D243" s="23"/>
      <c r="E243" s="23"/>
    </row>
    <row r="244" spans="3:5" ht="14.25">
      <c r="C244" s="22"/>
      <c r="D244" s="23"/>
      <c r="E244" s="23"/>
    </row>
    <row r="245" spans="3:5" ht="14.25">
      <c r="C245" s="22"/>
      <c r="D245" s="23"/>
      <c r="E245" s="23"/>
    </row>
    <row r="246" spans="3:5" ht="14.25">
      <c r="C246" s="22"/>
      <c r="D246" s="23"/>
      <c r="E246" s="23"/>
    </row>
    <row r="247" spans="3:5" ht="14.25">
      <c r="C247" s="22"/>
      <c r="D247" s="23"/>
      <c r="E247" s="23"/>
    </row>
    <row r="248" spans="3:5" ht="14.25">
      <c r="C248" s="22"/>
      <c r="D248" s="23"/>
      <c r="E248" s="23"/>
    </row>
    <row r="249" spans="3:5" ht="14.25">
      <c r="C249" s="22"/>
      <c r="D249" s="23"/>
      <c r="E249" s="23"/>
    </row>
    <row r="250" spans="3:5" ht="14.25">
      <c r="C250" s="22"/>
      <c r="D250" s="23"/>
      <c r="E250" s="23"/>
    </row>
    <row r="251" spans="3:5" ht="14.25">
      <c r="C251" s="22"/>
      <c r="D251" s="23"/>
      <c r="E251" s="23"/>
    </row>
    <row r="252" spans="3:5" ht="14.25">
      <c r="C252" s="22"/>
      <c r="D252" s="23"/>
      <c r="E252" s="23"/>
    </row>
    <row r="253" spans="3:5" ht="14.25">
      <c r="C253" s="22"/>
      <c r="D253" s="23"/>
      <c r="E253" s="23"/>
    </row>
    <row r="254" spans="3:5" ht="14.25">
      <c r="C254" s="22"/>
      <c r="D254" s="23"/>
      <c r="E254" s="23"/>
    </row>
    <row r="255" spans="3:5" ht="14.25">
      <c r="C255" s="22"/>
      <c r="D255" s="23"/>
      <c r="E255" s="23"/>
    </row>
    <row r="256" spans="3:5" ht="14.25">
      <c r="C256" s="22"/>
      <c r="D256" s="23"/>
      <c r="E256" s="23"/>
    </row>
    <row r="257" spans="3:5" ht="14.25">
      <c r="C257" s="22"/>
      <c r="D257" s="23"/>
      <c r="E257" s="23"/>
    </row>
    <row r="258" spans="3:5" ht="14.25">
      <c r="C258" s="22"/>
      <c r="D258" s="23"/>
      <c r="E258" s="23"/>
    </row>
    <row r="259" spans="3:5" ht="14.25">
      <c r="C259" s="22"/>
      <c r="D259" s="23"/>
      <c r="E259" s="23"/>
    </row>
    <row r="260" spans="3:5" ht="14.25">
      <c r="C260" s="22"/>
      <c r="D260" s="23"/>
      <c r="E260" s="23"/>
    </row>
    <row r="261" spans="3:5" ht="14.25">
      <c r="C261" s="22"/>
      <c r="D261" s="23"/>
      <c r="E261" s="23"/>
    </row>
    <row r="262" spans="3:5" ht="14.25">
      <c r="C262" s="22"/>
      <c r="D262" s="23"/>
      <c r="E262" s="23"/>
    </row>
    <row r="263" spans="3:5" ht="14.25">
      <c r="C263" s="22"/>
      <c r="D263" s="23"/>
      <c r="E263" s="23"/>
    </row>
    <row r="264" spans="3:5" ht="14.25">
      <c r="C264" s="22"/>
      <c r="D264" s="23"/>
      <c r="E264" s="23"/>
    </row>
    <row r="265" spans="3:5" ht="14.25">
      <c r="C265" s="22"/>
      <c r="D265" s="23"/>
      <c r="E265" s="23"/>
    </row>
    <row r="266" spans="3:5" ht="14.25">
      <c r="C266" s="22"/>
      <c r="D266" s="23"/>
      <c r="E266" s="23"/>
    </row>
    <row r="267" spans="3:5" ht="14.25">
      <c r="C267" s="22"/>
      <c r="D267" s="23"/>
      <c r="E267" s="23"/>
    </row>
    <row r="268" spans="3:5" ht="14.25">
      <c r="C268" s="22"/>
      <c r="D268" s="23"/>
      <c r="E268" s="23"/>
    </row>
    <row r="269" spans="3:5" ht="14.25">
      <c r="C269" s="22"/>
      <c r="D269" s="23"/>
      <c r="E269" s="23"/>
    </row>
    <row r="270" spans="3:5" ht="14.25">
      <c r="C270" s="22"/>
      <c r="D270" s="23"/>
      <c r="E270" s="23"/>
    </row>
    <row r="271" spans="3:5" ht="14.25">
      <c r="C271" s="22"/>
      <c r="D271" s="23"/>
      <c r="E271" s="23"/>
    </row>
    <row r="272" spans="3:5" ht="14.25">
      <c r="C272" s="22"/>
      <c r="D272" s="23"/>
      <c r="E272" s="23"/>
    </row>
    <row r="273" spans="3:5" ht="14.25">
      <c r="C273" s="22"/>
      <c r="D273" s="23"/>
      <c r="E273" s="23"/>
    </row>
    <row r="274" spans="3:5" ht="14.25">
      <c r="C274" s="22"/>
      <c r="D274" s="23"/>
      <c r="E274" s="23"/>
    </row>
    <row r="275" spans="3:5" ht="14.25">
      <c r="C275" s="22"/>
      <c r="D275" s="23"/>
      <c r="E275" s="23"/>
    </row>
    <row r="276" spans="3:5" ht="14.25">
      <c r="C276" s="22"/>
      <c r="D276" s="23"/>
      <c r="E276" s="23"/>
    </row>
    <row r="277" spans="3:5" ht="14.25">
      <c r="C277" s="22"/>
      <c r="D277" s="23"/>
      <c r="E277" s="23"/>
    </row>
    <row r="278" spans="3:5" ht="14.25">
      <c r="C278" s="22"/>
      <c r="D278" s="23"/>
      <c r="E278" s="23"/>
    </row>
    <row r="279" spans="3:5" ht="14.25">
      <c r="C279" s="22"/>
      <c r="D279" s="23"/>
      <c r="E279" s="23"/>
    </row>
    <row r="280" spans="3:5" ht="14.25">
      <c r="C280" s="22"/>
      <c r="D280" s="23"/>
      <c r="E280" s="23"/>
    </row>
    <row r="281" spans="3:5" ht="14.25">
      <c r="C281" s="22"/>
      <c r="D281" s="23"/>
      <c r="E281" s="23"/>
    </row>
    <row r="282" spans="3:5" ht="14.25">
      <c r="C282" s="22"/>
      <c r="D282" s="23"/>
      <c r="E282" s="23"/>
    </row>
    <row r="283" spans="3:5" ht="14.25">
      <c r="C283" s="22"/>
      <c r="D283" s="23"/>
      <c r="E283" s="23"/>
    </row>
    <row r="284" spans="3:5" ht="14.25">
      <c r="C284" s="22"/>
      <c r="D284" s="23"/>
      <c r="E284" s="23"/>
    </row>
    <row r="285" spans="3:5" ht="14.25">
      <c r="C285" s="22"/>
      <c r="D285" s="23"/>
      <c r="E285" s="23"/>
    </row>
    <row r="286" spans="3:5" ht="14.25">
      <c r="C286" s="22"/>
      <c r="D286" s="23"/>
      <c r="E286" s="23"/>
    </row>
    <row r="287" spans="3:5" ht="14.25">
      <c r="C287" s="22"/>
      <c r="D287" s="23"/>
      <c r="E287" s="23"/>
    </row>
    <row r="288" spans="3:5" ht="14.25">
      <c r="C288" s="22"/>
      <c r="D288" s="23"/>
      <c r="E288" s="23"/>
    </row>
    <row r="289" spans="3:5" ht="14.25">
      <c r="C289" s="22"/>
      <c r="D289" s="23"/>
      <c r="E289" s="23"/>
    </row>
    <row r="290" spans="3:5" ht="14.25">
      <c r="C290" s="22"/>
      <c r="D290" s="23"/>
      <c r="E290" s="23"/>
    </row>
    <row r="291" spans="3:5" ht="14.25">
      <c r="C291" s="22"/>
      <c r="D291" s="23"/>
      <c r="E291" s="23"/>
    </row>
    <row r="292" spans="3:5" ht="14.25">
      <c r="C292" s="22"/>
      <c r="D292" s="23"/>
      <c r="E292" s="23"/>
    </row>
    <row r="293" spans="3:5" ht="14.25">
      <c r="C293" s="22"/>
      <c r="D293" s="23"/>
      <c r="E293" s="23"/>
    </row>
    <row r="294" spans="3:5" ht="14.25">
      <c r="C294" s="22"/>
      <c r="D294" s="23"/>
      <c r="E294" s="23"/>
    </row>
    <row r="295" spans="3:5" ht="14.25">
      <c r="C295" s="22"/>
      <c r="D295" s="23"/>
      <c r="E295" s="23"/>
    </row>
    <row r="296" spans="3:5" ht="14.25">
      <c r="C296" s="22"/>
      <c r="D296" s="23"/>
      <c r="E296" s="23"/>
    </row>
    <row r="297" spans="3:5" ht="14.25">
      <c r="C297" s="22"/>
      <c r="D297" s="22"/>
      <c r="E297" s="22"/>
    </row>
    <row r="298" spans="3:5" ht="14.25">
      <c r="C298" s="22"/>
      <c r="D298" s="22"/>
      <c r="E298" s="22"/>
    </row>
    <row r="299" spans="3:5" ht="14.25">
      <c r="C299" s="22"/>
      <c r="D299" s="22"/>
      <c r="E299" s="22"/>
    </row>
    <row r="300" spans="3:5" ht="14.25">
      <c r="C300" s="22"/>
      <c r="D300" s="22"/>
      <c r="E300" s="22"/>
    </row>
    <row r="301" spans="3:5" ht="14.25">
      <c r="C301" s="22"/>
      <c r="D301" s="22"/>
      <c r="E301" s="22"/>
    </row>
    <row r="302" spans="3:5" ht="14.25">
      <c r="C302" s="22"/>
      <c r="D302" s="22"/>
      <c r="E302" s="22"/>
    </row>
    <row r="303" spans="3:5" ht="14.25">
      <c r="C303" s="22"/>
      <c r="D303" s="22"/>
      <c r="E303" s="22"/>
    </row>
    <row r="304" spans="3:5" ht="14.25">
      <c r="C304" s="22"/>
      <c r="D304" s="22"/>
      <c r="E304" s="22"/>
    </row>
    <row r="305" spans="3:5" ht="14.25">
      <c r="C305" s="22"/>
      <c r="D305" s="22"/>
      <c r="E305" s="22"/>
    </row>
    <row r="306" spans="3:5" ht="14.25">
      <c r="C306" s="22"/>
      <c r="D306" s="22"/>
      <c r="E306" s="22"/>
    </row>
    <row r="307" spans="3:5" ht="14.25">
      <c r="C307" s="22"/>
      <c r="D307" s="22"/>
      <c r="E307" s="22"/>
    </row>
    <row r="308" spans="3:5" ht="14.25">
      <c r="C308" s="22"/>
      <c r="D308" s="22"/>
      <c r="E308" s="22"/>
    </row>
    <row r="309" spans="3:5" ht="14.25">
      <c r="C309" s="22"/>
      <c r="D309" s="22"/>
      <c r="E309" s="22"/>
    </row>
    <row r="310" spans="3:5" ht="14.25">
      <c r="C310" s="22"/>
      <c r="D310" s="22"/>
      <c r="E310" s="22"/>
    </row>
    <row r="311" spans="3:5" ht="14.25">
      <c r="C311" s="22"/>
      <c r="D311" s="22"/>
      <c r="E311" s="22"/>
    </row>
    <row r="312" spans="3:5" ht="14.25">
      <c r="C312" s="22"/>
      <c r="D312" s="22"/>
      <c r="E312" s="22"/>
    </row>
    <row r="313" spans="3:5" ht="14.25">
      <c r="C313" s="22"/>
      <c r="D313" s="22"/>
      <c r="E313" s="22"/>
    </row>
    <row r="314" spans="3:5" ht="14.25">
      <c r="C314" s="22"/>
      <c r="D314" s="22"/>
      <c r="E314" s="22"/>
    </row>
    <row r="315" spans="3:5" ht="14.25">
      <c r="C315" s="22"/>
      <c r="D315" s="22"/>
      <c r="E315" s="22"/>
    </row>
    <row r="316" spans="3:5" ht="14.25">
      <c r="C316" s="22"/>
      <c r="D316" s="22"/>
      <c r="E316" s="22"/>
    </row>
    <row r="317" spans="3:5" ht="14.25">
      <c r="C317" s="22"/>
      <c r="D317" s="22"/>
      <c r="E317" s="22"/>
    </row>
    <row r="318" spans="3:5" ht="14.25">
      <c r="C318" s="22"/>
      <c r="D318" s="22"/>
      <c r="E318" s="22"/>
    </row>
    <row r="319" spans="3:5" ht="14.25">
      <c r="C319" s="22"/>
      <c r="D319" s="22"/>
      <c r="E319" s="22"/>
    </row>
    <row r="320" spans="3:5" ht="14.25">
      <c r="C320" s="22"/>
      <c r="D320" s="22"/>
      <c r="E320" s="22"/>
    </row>
    <row r="321" spans="3:5" ht="14.25">
      <c r="C321" s="22"/>
      <c r="D321" s="22"/>
      <c r="E321" s="22"/>
    </row>
    <row r="322" spans="3:5" ht="14.25">
      <c r="C322" s="22"/>
      <c r="D322" s="22"/>
      <c r="E322" s="22"/>
    </row>
    <row r="323" spans="3:5" ht="14.25">
      <c r="C323" s="22"/>
      <c r="D323" s="22"/>
      <c r="E323" s="22"/>
    </row>
    <row r="324" spans="3:5" ht="14.25">
      <c r="C324" s="22"/>
      <c r="D324" s="22"/>
      <c r="E324" s="22"/>
    </row>
    <row r="325" spans="3:5" ht="14.25">
      <c r="C325" s="22"/>
      <c r="D325" s="22"/>
      <c r="E325" s="22"/>
    </row>
    <row r="326" spans="3:5" ht="14.25">
      <c r="C326" s="22"/>
      <c r="D326" s="22"/>
      <c r="E326" s="22"/>
    </row>
    <row r="327" spans="3:5" ht="14.25">
      <c r="C327" s="22"/>
      <c r="D327" s="22"/>
      <c r="E327" s="22"/>
    </row>
    <row r="328" spans="3:5" ht="14.25">
      <c r="C328" s="22"/>
      <c r="D328" s="22"/>
      <c r="E328" s="22"/>
    </row>
    <row r="329" spans="3:5" ht="14.25">
      <c r="C329" s="22"/>
      <c r="D329" s="22"/>
      <c r="E329" s="22"/>
    </row>
    <row r="330" spans="3:5" ht="14.25">
      <c r="C330" s="22"/>
      <c r="D330" s="22"/>
      <c r="E330" s="22"/>
    </row>
    <row r="331" spans="3:5" ht="14.25">
      <c r="C331" s="22"/>
      <c r="D331" s="22"/>
      <c r="E331" s="22"/>
    </row>
    <row r="332" spans="3:5" ht="14.25">
      <c r="C332" s="22"/>
      <c r="D332" s="22"/>
      <c r="E332" s="22"/>
    </row>
    <row r="333" spans="3:5" ht="14.25">
      <c r="C333" s="22"/>
      <c r="D333" s="22"/>
      <c r="E333" s="22"/>
    </row>
    <row r="334" spans="3:5" ht="14.25">
      <c r="C334" s="22"/>
      <c r="D334" s="22"/>
      <c r="E334" s="22"/>
    </row>
    <row r="335" spans="3:5" ht="14.25">
      <c r="C335" s="22"/>
      <c r="D335" s="22"/>
      <c r="E335" s="22"/>
    </row>
    <row r="336" spans="3:5" ht="14.25">
      <c r="C336" s="22"/>
      <c r="D336" s="22"/>
      <c r="E336" s="22"/>
    </row>
    <row r="337" spans="3:5" ht="14.25">
      <c r="C337" s="22"/>
      <c r="D337" s="22"/>
      <c r="E337" s="22"/>
    </row>
    <row r="338" spans="3:5" ht="14.25">
      <c r="C338" s="22"/>
      <c r="D338" s="22"/>
      <c r="E338" s="22"/>
    </row>
    <row r="339" spans="3:5" ht="14.25">
      <c r="C339" s="22"/>
      <c r="D339" s="22"/>
      <c r="E339" s="22"/>
    </row>
    <row r="340" spans="3:5" ht="14.25">
      <c r="C340" s="22"/>
      <c r="D340" s="22"/>
      <c r="E340" s="22"/>
    </row>
    <row r="341" spans="3:5" ht="14.25">
      <c r="C341" s="22"/>
      <c r="D341" s="22"/>
      <c r="E341" s="22"/>
    </row>
    <row r="342" spans="3:5" ht="14.25">
      <c r="C342" s="22"/>
      <c r="D342" s="22"/>
      <c r="E342" s="22"/>
    </row>
    <row r="343" spans="3:5" ht="14.25">
      <c r="C343" s="22"/>
      <c r="D343" s="22"/>
      <c r="E343" s="22"/>
    </row>
    <row r="344" spans="3:5" ht="14.25">
      <c r="C344" s="22"/>
      <c r="D344" s="22"/>
      <c r="E344" s="22"/>
    </row>
    <row r="345" spans="3:5" ht="14.25">
      <c r="C345" s="22"/>
      <c r="D345" s="22"/>
      <c r="E345" s="22"/>
    </row>
    <row r="346" spans="3:5" ht="14.25">
      <c r="C346" s="22"/>
      <c r="D346" s="22"/>
      <c r="E346" s="22"/>
    </row>
    <row r="347" spans="3:5" ht="14.25">
      <c r="C347" s="22"/>
      <c r="D347" s="22"/>
      <c r="E347" s="22"/>
    </row>
    <row r="348" spans="3:5" ht="14.25">
      <c r="C348" s="22"/>
      <c r="D348" s="22"/>
      <c r="E348" s="22"/>
    </row>
    <row r="349" spans="3:5" ht="14.25">
      <c r="C349" s="22"/>
      <c r="D349" s="22"/>
      <c r="E349" s="22"/>
    </row>
  </sheetData>
  <sheetProtection/>
  <mergeCells count="1">
    <mergeCell ref="A62:B62"/>
  </mergeCells>
  <printOptions/>
  <pageMargins left="0.7874015748031497" right="0.3937007874015748" top="0.3937007874015748" bottom="0.3937007874015748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Admin</cp:lastModifiedBy>
  <cp:lastPrinted>2013-01-23T06:25:03Z</cp:lastPrinted>
  <dcterms:created xsi:type="dcterms:W3CDTF">2001-12-14T14:44:01Z</dcterms:created>
  <dcterms:modified xsi:type="dcterms:W3CDTF">2013-02-18T13:30:55Z</dcterms:modified>
  <cp:category/>
  <cp:version/>
  <cp:contentType/>
  <cp:contentStatus/>
</cp:coreProperties>
</file>