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<sst xmlns="http://schemas.openxmlformats.org/spreadsheetml/2006/main" count="30" uniqueCount="25">
  <si>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</si>
  <si>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</si>
  <si>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</si>
  <si>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</si>
  <si>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</si>
  <si>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</si>
  <si>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</si>
  <si>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</si>
  <si>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</si>
  <si>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</si>
  <si>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</si>
  <si>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</si>
  <si>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</si>
  <si>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</si>
  <si>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</si>
  <si>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</si>
  <si>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</si>
  <si>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</si>
  <si>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</si>
  <si>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</si>
  <si>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</si>
  <si>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</si>
  <si>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</si>
  <si>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Інші розрахунки</t>
  </si>
  <si>
    <t>до  рішення  27 сесії міської ради від 16.11.2012р. №3 "Про внесення змін до бюджету міста на 2012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</si>
</sst>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6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24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322935.32000000007</v>
      </c>
      <c r="D13" s="11">
        <f>D14+D17</f>
        <v>1102279</v>
      </c>
      <c r="E13" s="11">
        <f>E14+E17</f>
        <v>861781</v>
      </c>
      <c r="F13" s="12">
        <f>D13+C13</f>
        <v>1425214.32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f>C15+C16</f>
        <v>0</v>
      </c>
      <c r="D14" s="11">
        <f>D15+D16</f>
        <v>0</v>
      </c>
      <c r="E14" s="11">
        <f>E15+E16</f>
        <v>0</v>
      </c>
      <c r="F14" s="12">
        <f>D14+C14</f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9">D15+C15</f>
        <v>10324962</v>
      </c>
    </row>
    <row r="16" spans="1:6" ht="14.25">
      <c r="A16" s="13">
        <v>203420</v>
      </c>
      <c r="B16" s="14" t="s">
        <v>17</v>
      </c>
      <c r="C16" s="15">
        <f>-10324962</f>
        <v>-10324962</v>
      </c>
      <c r="D16" s="15">
        <v>0</v>
      </c>
      <c r="E16" s="15">
        <v>0</v>
      </c>
      <c r="F16" s="16">
        <f t="shared" si="0"/>
        <v>-10324962</v>
      </c>
    </row>
    <row r="17" spans="1:6" ht="30">
      <c r="A17" s="9">
        <v>208000</v>
      </c>
      <c r="B17" s="10" t="s">
        <v>18</v>
      </c>
      <c r="C17" s="11">
        <f>C18+C20+C19</f>
        <v>322935.32000000007</v>
      </c>
      <c r="D17" s="11">
        <f>D18+D20+D19</f>
        <v>1102279</v>
      </c>
      <c r="E17" s="11">
        <f>E18+E20+E19</f>
        <v>861781</v>
      </c>
      <c r="F17" s="12">
        <f t="shared" si="0"/>
        <v>1425214.32</v>
      </c>
    </row>
    <row r="18" spans="1:6" ht="14.25">
      <c r="A18" s="13">
        <v>208100</v>
      </c>
      <c r="B18" s="14" t="s">
        <v>19</v>
      </c>
      <c r="C18" s="15">
        <f>430985.32+23804+143434+9235+116982</f>
        <v>724440.3200000001</v>
      </c>
      <c r="D18" s="15">
        <f>665479+35295</f>
        <v>700774</v>
      </c>
      <c r="E18" s="15">
        <f>424981+35295</f>
        <v>460276</v>
      </c>
      <c r="F18" s="16">
        <f t="shared" si="0"/>
        <v>1425214.32</v>
      </c>
    </row>
    <row r="19" spans="1:6" ht="14.25">
      <c r="A19" s="13">
        <v>208340</v>
      </c>
      <c r="B19" s="14" t="s">
        <v>23</v>
      </c>
      <c r="C19" s="15">
        <f>25578.6-25578.6</f>
        <v>0</v>
      </c>
      <c r="D19" s="15">
        <v>0</v>
      </c>
      <c r="E19" s="15">
        <v>0</v>
      </c>
      <c r="F19" s="16">
        <f t="shared" si="0"/>
        <v>0</v>
      </c>
    </row>
    <row r="20" spans="1:6" ht="42.75">
      <c r="A20" s="13">
        <v>208400</v>
      </c>
      <c r="B20" s="14" t="s">
        <v>14</v>
      </c>
      <c r="C20" s="15">
        <f>-425680-13200-19998-60500+1500+8835+1438+106100</f>
        <v>-401505</v>
      </c>
      <c r="D20" s="15">
        <f>425680+13200+19998+60500-1500-8835-1438-106100</f>
        <v>401505</v>
      </c>
      <c r="E20" s="15">
        <f>425680+13200+19998+60500-1500-8835-1438-106100</f>
        <v>401505</v>
      </c>
      <c r="F20" s="16">
        <f t="shared" si="0"/>
        <v>0</v>
      </c>
    </row>
    <row r="21" spans="1:6" ht="15">
      <c r="A21" s="9"/>
      <c r="B21" s="10" t="s">
        <v>8</v>
      </c>
      <c r="C21" s="11">
        <f>C13</f>
        <v>322935.32000000007</v>
      </c>
      <c r="D21" s="11">
        <f>D13</f>
        <v>1102279</v>
      </c>
      <c r="E21" s="11">
        <f>E13</f>
        <v>861781</v>
      </c>
      <c r="F21" s="12">
        <f t="shared" si="0"/>
        <v>1425214.32</v>
      </c>
    </row>
    <row r="22" spans="1:6" ht="30">
      <c r="A22" s="9">
        <v>600000</v>
      </c>
      <c r="B22" s="10" t="s">
        <v>9</v>
      </c>
      <c r="C22" s="11">
        <f>C23+C27</f>
        <v>322935.32000000007</v>
      </c>
      <c r="D22" s="11">
        <f>D23+D27</f>
        <v>1102279</v>
      </c>
      <c r="E22" s="11">
        <f>E23+E27</f>
        <v>861781</v>
      </c>
      <c r="F22" s="12">
        <f t="shared" si="0"/>
        <v>1425214.32</v>
      </c>
    </row>
    <row r="23" spans="1:6" ht="15">
      <c r="A23" s="9">
        <v>602000</v>
      </c>
      <c r="B23" s="10" t="s">
        <v>20</v>
      </c>
      <c r="C23" s="11">
        <f>C24+C26+C25</f>
        <v>322935.32000000007</v>
      </c>
      <c r="D23" s="11">
        <f>D24+D26+D25</f>
        <v>1102279</v>
      </c>
      <c r="E23" s="11">
        <f>E24+E26+E25</f>
        <v>861781</v>
      </c>
      <c r="F23" s="12">
        <f t="shared" si="0"/>
        <v>1425214.32</v>
      </c>
    </row>
    <row r="24" spans="1:6" ht="14.25">
      <c r="A24" s="13">
        <v>602100</v>
      </c>
      <c r="B24" s="14" t="s">
        <v>19</v>
      </c>
      <c r="C24" s="15">
        <f>430985.32+23804+143434+9235+116982</f>
        <v>724440.3200000001</v>
      </c>
      <c r="D24" s="15">
        <f>665479+35295</f>
        <v>700774</v>
      </c>
      <c r="E24" s="15">
        <f>424981+35295</f>
        <v>460276</v>
      </c>
      <c r="F24" s="16">
        <f t="shared" si="0"/>
        <v>1425214.32</v>
      </c>
    </row>
    <row r="25" spans="1:6" ht="14.25">
      <c r="A25" s="13">
        <v>602304</v>
      </c>
      <c r="B25" s="14" t="s">
        <v>23</v>
      </c>
      <c r="C25" s="15">
        <f>25578.6-25578.6</f>
        <v>0</v>
      </c>
      <c r="D25" s="15">
        <v>0</v>
      </c>
      <c r="E25" s="15">
        <v>0</v>
      </c>
      <c r="F25" s="16">
        <f>D25+C25</f>
        <v>0</v>
      </c>
    </row>
    <row r="26" spans="1:6" ht="42.75">
      <c r="A26" s="13">
        <v>602400</v>
      </c>
      <c r="B26" s="14" t="s">
        <v>14</v>
      </c>
      <c r="C26" s="15">
        <f>-425680-13200-19998-60500+1500+8835+1438+106100</f>
        <v>-401505</v>
      </c>
      <c r="D26" s="15">
        <f>425680+13200+19998+60500-1500-8835-1438-106100</f>
        <v>401505</v>
      </c>
      <c r="E26" s="15">
        <f>425680+13200+19998+60500-1500-8835-1438-106100</f>
        <v>401505</v>
      </c>
      <c r="F26" s="16">
        <f t="shared" si="0"/>
        <v>0</v>
      </c>
    </row>
    <row r="27" spans="1:6" ht="30">
      <c r="A27" s="9">
        <v>603000</v>
      </c>
      <c r="B27" s="10" t="s">
        <v>21</v>
      </c>
      <c r="C27" s="11">
        <v>0</v>
      </c>
      <c r="D27" s="11">
        <v>0</v>
      </c>
      <c r="E27" s="11">
        <v>0</v>
      </c>
      <c r="F27" s="12">
        <f t="shared" si="0"/>
        <v>0</v>
      </c>
    </row>
    <row r="28" spans="1:6" ht="28.5">
      <c r="A28" s="13">
        <v>603000</v>
      </c>
      <c r="B28" s="14" t="s">
        <v>21</v>
      </c>
      <c r="C28" s="15">
        <v>0</v>
      </c>
      <c r="D28" s="15">
        <v>0</v>
      </c>
      <c r="E28" s="15">
        <v>0</v>
      </c>
      <c r="F28" s="16">
        <f t="shared" si="0"/>
        <v>0</v>
      </c>
    </row>
    <row r="29" spans="1:6" ht="27.75" customHeight="1">
      <c r="A29" s="9"/>
      <c r="B29" s="10" t="s">
        <v>22</v>
      </c>
      <c r="C29" s="11">
        <f>C22</f>
        <v>322935.32000000007</v>
      </c>
      <c r="D29" s="11">
        <f>D22</f>
        <v>1102279</v>
      </c>
      <c r="E29" s="11">
        <f>E22</f>
        <v>861781</v>
      </c>
      <c r="F29" s="12">
        <f t="shared" si="0"/>
        <v>1425214.32</v>
      </c>
    </row>
    <row r="32" spans="2:5" ht="14.25">
      <c r="B32" s="5" t="s">
        <v>10</v>
      </c>
      <c r="E32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Biliavets</cp:lastModifiedBy>
  <cp:lastPrinted>2012-11-23T12:47:02Z</cp:lastPrinted>
  <dcterms:created xsi:type="dcterms:W3CDTF">2010-07-20T13:22:13Z</dcterms:created>
  <dcterms:modified xsi:type="dcterms:W3CDTF">2012-11-23T12:47:06Z</dcterms:modified>
  <cp:category/>
  <cp:version/>
  <cp:contentType/>
  <cp:contentStatus/>
</cp:coreProperties>
</file>